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15" windowWidth="13245" windowHeight="12585"/>
  </bookViews>
  <sheets>
    <sheet name=" GO radovi" sheetId="1" r:id="rId1"/>
    <sheet name="vodovod i kanalizacija" sheetId="3" r:id="rId2"/>
    <sheet name="elektroinstalacije" sheetId="4" r:id="rId3"/>
    <sheet name="strojarske instalacije" sheetId="5" r:id="rId4"/>
    <sheet name="rekapitulacija" sheetId="2" r:id="rId5"/>
  </sheets>
  <definedNames>
    <definedName name="_xlnm.Print_Area" localSheetId="0">' GO radovi'!$A$1:$F$561</definedName>
    <definedName name="_xlnm.Print_Area" localSheetId="2">elektroinstalacije!$A$1:$G$648</definedName>
    <definedName name="_xlnm.Print_Area" localSheetId="4">rekapitulacija!$A$1:$H$31</definedName>
  </definedNames>
  <calcPr calcId="145621"/>
</workbook>
</file>

<file path=xl/calcChain.xml><?xml version="1.0" encoding="utf-8"?>
<calcChain xmlns="http://schemas.openxmlformats.org/spreadsheetml/2006/main">
  <c r="J777" i="5" l="1"/>
  <c r="J775" i="5"/>
  <c r="J771" i="5"/>
  <c r="J765" i="5"/>
  <c r="J760" i="5"/>
  <c r="J756" i="5"/>
  <c r="J751" i="5"/>
  <c r="J750" i="5"/>
  <c r="J745" i="5"/>
  <c r="J742" i="5"/>
  <c r="J738" i="5"/>
  <c r="J735" i="5"/>
  <c r="J730" i="5"/>
  <c r="J722" i="5"/>
  <c r="J716" i="5"/>
  <c r="J710" i="5"/>
  <c r="J704" i="5"/>
  <c r="J703" i="5"/>
  <c r="J699" i="5"/>
  <c r="J695" i="5"/>
  <c r="J694" i="5"/>
  <c r="J693" i="5"/>
  <c r="J689" i="5"/>
  <c r="J688" i="5"/>
  <c r="J684" i="5"/>
  <c r="J683" i="5"/>
  <c r="J682" i="5"/>
  <c r="J681" i="5"/>
  <c r="J677" i="5"/>
  <c r="J663" i="5"/>
  <c r="J446" i="5"/>
  <c r="J441" i="5"/>
  <c r="J440" i="5"/>
  <c r="J435" i="5"/>
  <c r="J434" i="5"/>
  <c r="J430" i="5"/>
  <c r="J425" i="5"/>
  <c r="J422" i="5"/>
  <c r="J421" i="5"/>
  <c r="J420" i="5"/>
  <c r="J419" i="5"/>
  <c r="J418" i="5"/>
  <c r="J414" i="5"/>
  <c r="J413" i="5"/>
  <c r="J412" i="5"/>
  <c r="J411" i="5"/>
  <c r="J407" i="5"/>
  <c r="J404" i="5"/>
  <c r="J396" i="5"/>
  <c r="J388" i="5"/>
  <c r="J379" i="5"/>
  <c r="J368" i="5"/>
  <c r="J357" i="5"/>
  <c r="J346" i="5"/>
  <c r="J338" i="5"/>
  <c r="J337" i="5"/>
  <c r="J336" i="5"/>
  <c r="J335" i="5"/>
  <c r="J334" i="5"/>
  <c r="J333" i="5"/>
  <c r="J332" i="5"/>
  <c r="J328" i="5"/>
  <c r="J316" i="5"/>
  <c r="J312" i="5"/>
  <c r="J309" i="5"/>
  <c r="J295" i="5"/>
  <c r="J291" i="5"/>
  <c r="J270" i="5"/>
  <c r="J249" i="5"/>
  <c r="J231" i="5"/>
  <c r="J189" i="5"/>
  <c r="J152" i="5" l="1"/>
  <c r="G445" i="4"/>
  <c r="G447" i="4"/>
  <c r="G449" i="4"/>
  <c r="G451" i="4"/>
  <c r="G453" i="4"/>
  <c r="G455" i="4"/>
  <c r="G294" i="4"/>
  <c r="G276" i="4"/>
  <c r="J870" i="5"/>
  <c r="J868" i="5"/>
  <c r="J865" i="5"/>
  <c r="J858" i="5"/>
  <c r="J855" i="5"/>
  <c r="J852" i="5"/>
  <c r="J845" i="5"/>
  <c r="J839" i="5"/>
  <c r="J838" i="5"/>
  <c r="J834" i="5"/>
  <c r="J830" i="5"/>
  <c r="J824" i="5"/>
  <c r="J818" i="5"/>
  <c r="J814" i="5"/>
  <c r="J806" i="5"/>
  <c r="J805" i="5"/>
  <c r="J800" i="5"/>
  <c r="J797" i="5"/>
  <c r="J658" i="5"/>
  <c r="J655" i="5"/>
  <c r="J652" i="5"/>
  <c r="J644" i="5"/>
  <c r="J639" i="5"/>
  <c r="J637" i="5"/>
  <c r="J633" i="5"/>
  <c r="J631" i="5"/>
  <c r="J628" i="5"/>
  <c r="J618" i="5"/>
  <c r="J612" i="5"/>
  <c r="J609" i="5"/>
  <c r="J605" i="5"/>
  <c r="J585" i="5"/>
  <c r="J580" i="5"/>
  <c r="J542" i="5"/>
  <c r="J539" i="5"/>
  <c r="J534" i="5"/>
  <c r="J531" i="5"/>
  <c r="J525" i="5"/>
  <c r="J521" i="5"/>
  <c r="J520" i="5"/>
  <c r="J519" i="5"/>
  <c r="J518" i="5"/>
  <c r="J517" i="5"/>
  <c r="J513" i="5"/>
  <c r="J512" i="5"/>
  <c r="J511" i="5"/>
  <c r="J510" i="5"/>
  <c r="J509" i="5"/>
  <c r="J505" i="5"/>
  <c r="J504" i="5"/>
  <c r="J498" i="5"/>
  <c r="J497" i="5"/>
  <c r="J496" i="5"/>
  <c r="J495" i="5"/>
  <c r="J494" i="5"/>
  <c r="J493" i="5"/>
  <c r="J492" i="5"/>
  <c r="J491" i="5"/>
  <c r="J487" i="5"/>
  <c r="J486" i="5"/>
  <c r="J485" i="5"/>
  <c r="J484" i="5"/>
  <c r="J476" i="5"/>
  <c r="J475" i="5"/>
  <c r="J474" i="5"/>
  <c r="J473" i="5"/>
  <c r="J472" i="5"/>
  <c r="J471" i="5"/>
  <c r="J466" i="5"/>
  <c r="J462" i="5"/>
  <c r="J457" i="5"/>
  <c r="J454" i="5"/>
  <c r="J453" i="5"/>
  <c r="J452" i="5"/>
  <c r="J451" i="5"/>
  <c r="J450" i="5"/>
  <c r="J449" i="5"/>
  <c r="J448" i="5"/>
  <c r="J447" i="5"/>
  <c r="J780" i="5" l="1"/>
  <c r="H890" i="5" s="1"/>
  <c r="J874" i="5"/>
  <c r="H892" i="5" s="1"/>
  <c r="J545" i="5"/>
  <c r="H888" i="5" s="1"/>
  <c r="H896" i="5" s="1"/>
  <c r="G10" i="2" s="1"/>
  <c r="H898" i="5" l="1"/>
  <c r="H901" i="5" s="1"/>
  <c r="F293" i="1" l="1"/>
  <c r="F329" i="1" l="1"/>
  <c r="F395" i="1"/>
  <c r="F392" i="1"/>
  <c r="F389" i="1"/>
  <c r="F385" i="1"/>
  <c r="F381" i="1"/>
  <c r="F377" i="1"/>
  <c r="F375" i="1"/>
  <c r="F371" i="1"/>
  <c r="F554" i="1" l="1"/>
  <c r="F552" i="1"/>
  <c r="F550" i="1"/>
  <c r="F546" i="1"/>
  <c r="F542" i="1"/>
  <c r="F539" i="1"/>
  <c r="F535" i="1"/>
  <c r="F533" i="1"/>
  <c r="F529" i="1"/>
  <c r="F527" i="1"/>
  <c r="F525" i="1"/>
  <c r="F523" i="1"/>
  <c r="F519" i="1"/>
  <c r="F516" i="1"/>
  <c r="F513" i="1"/>
  <c r="F510" i="1"/>
  <c r="F505" i="1"/>
  <c r="F501" i="1"/>
  <c r="F497" i="1"/>
  <c r="F493" i="1"/>
  <c r="F489" i="1"/>
  <c r="F486" i="1"/>
  <c r="F478" i="1"/>
  <c r="F475" i="1"/>
  <c r="F472" i="1"/>
  <c r="F469" i="1"/>
  <c r="F466" i="1"/>
  <c r="F462" i="1"/>
  <c r="F455" i="1"/>
  <c r="F451" i="1"/>
  <c r="F447" i="1"/>
  <c r="F439" i="1"/>
  <c r="F435" i="1"/>
  <c r="F427" i="1"/>
  <c r="F423" i="1"/>
  <c r="F419" i="1"/>
  <c r="F415" i="1"/>
  <c r="F406" i="1"/>
  <c r="F404" i="1"/>
  <c r="F367" i="1"/>
  <c r="F364" i="1"/>
  <c r="F361" i="1"/>
  <c r="F358" i="1"/>
  <c r="F355" i="1"/>
  <c r="F352" i="1"/>
  <c r="F343" i="1"/>
  <c r="F341" i="1"/>
  <c r="F322" i="1"/>
  <c r="F313" i="1"/>
  <c r="F311" i="1"/>
  <c r="F309" i="1"/>
  <c r="F307" i="1"/>
  <c r="F299" i="1"/>
  <c r="F297" i="1"/>
  <c r="F295" i="1"/>
  <c r="F291" i="1"/>
  <c r="F289" i="1"/>
  <c r="F287" i="1"/>
  <c r="F285" i="1"/>
  <c r="F283" i="1"/>
  <c r="F281" i="1"/>
  <c r="F279" i="1"/>
  <c r="F277" i="1"/>
  <c r="F264" i="1"/>
  <c r="F259" i="1"/>
  <c r="F257" i="1"/>
  <c r="F248" i="1"/>
  <c r="F238" i="1"/>
  <c r="F234" i="1"/>
  <c r="F230" i="1"/>
  <c r="F226" i="1"/>
  <c r="F222" i="1"/>
  <c r="F218" i="1"/>
  <c r="F214" i="1"/>
  <c r="F210" i="1"/>
  <c r="F206" i="1"/>
  <c r="F202" i="1"/>
  <c r="F198" i="1"/>
  <c r="F194" i="1"/>
  <c r="F190" i="1"/>
  <c r="F186" i="1"/>
  <c r="F182" i="1"/>
  <c r="F180" i="1"/>
  <c r="F176" i="1"/>
  <c r="F172" i="1"/>
  <c r="F163" i="1"/>
  <c r="F162" i="1"/>
  <c r="F158" i="1"/>
  <c r="F157" i="1"/>
  <c r="F153" i="1"/>
  <c r="F152" i="1"/>
  <c r="F148" i="1"/>
  <c r="F147" i="1"/>
  <c r="F142" i="1"/>
  <c r="F141" i="1"/>
  <c r="F137" i="1"/>
  <c r="F133" i="1"/>
  <c r="F132" i="1"/>
  <c r="F128" i="1"/>
  <c r="F127" i="1"/>
  <c r="F122" i="1"/>
  <c r="F120" i="1"/>
  <c r="F116" i="1"/>
  <c r="F106" i="1"/>
  <c r="F102" i="1"/>
  <c r="F99" i="1"/>
  <c r="F98" i="1"/>
  <c r="F97" i="1"/>
  <c r="F93" i="1"/>
  <c r="F92" i="1"/>
  <c r="F83" i="1"/>
  <c r="F81" i="1"/>
  <c r="F79" i="1"/>
  <c r="F8" i="3"/>
  <c r="F9" i="3"/>
  <c r="F10" i="3"/>
  <c r="F17" i="3"/>
  <c r="F18" i="3"/>
  <c r="F21" i="3"/>
  <c r="F24" i="3"/>
  <c r="F27" i="3"/>
  <c r="F30" i="3"/>
  <c r="F39" i="3"/>
  <c r="F42" i="3"/>
  <c r="F63" i="3"/>
  <c r="F64" i="3"/>
  <c r="F65" i="3"/>
  <c r="F68" i="3"/>
  <c r="F71" i="3"/>
  <c r="F72" i="3"/>
  <c r="F75" i="3"/>
  <c r="F76" i="3"/>
  <c r="F80" i="3"/>
  <c r="F84" i="3"/>
  <c r="F87" i="3"/>
  <c r="F91" i="3"/>
  <c r="F94" i="3"/>
  <c r="F97" i="3"/>
  <c r="F100" i="3"/>
  <c r="F101" i="3"/>
  <c r="F104" i="3"/>
  <c r="F105" i="3"/>
  <c r="F108" i="3"/>
  <c r="F116" i="3"/>
  <c r="F119" i="3"/>
  <c r="F130" i="3"/>
  <c r="F131" i="3"/>
  <c r="F132" i="3"/>
  <c r="F133" i="3"/>
  <c r="F136" i="3"/>
  <c r="F139" i="3"/>
  <c r="F142" i="3"/>
  <c r="F145" i="3"/>
  <c r="F148" i="3"/>
  <c r="F160" i="3"/>
  <c r="F163" i="3"/>
  <c r="F184" i="3"/>
  <c r="F188" i="3"/>
  <c r="F191" i="3"/>
  <c r="F194" i="3"/>
  <c r="F216" i="3"/>
  <c r="F218" i="3" s="1"/>
  <c r="F224" i="3"/>
  <c r="F225" i="3"/>
  <c r="F228" i="3"/>
  <c r="F231" i="3"/>
  <c r="F234" i="3"/>
  <c r="F237" i="3"/>
  <c r="F244" i="3"/>
  <c r="F247" i="3"/>
  <c r="F253" i="3"/>
  <c r="F259" i="3"/>
  <c r="F266" i="3"/>
  <c r="F267" i="3"/>
  <c r="F268" i="3"/>
  <c r="F269" i="3"/>
  <c r="F270" i="3"/>
  <c r="F271" i="3"/>
  <c r="F274" i="3"/>
  <c r="F277" i="3"/>
  <c r="F280" i="3"/>
  <c r="F287" i="3"/>
  <c r="F290" i="3"/>
  <c r="F298" i="3"/>
  <c r="F299" i="3"/>
  <c r="F300" i="3"/>
  <c r="F303" i="3"/>
  <c r="F306" i="3"/>
  <c r="F309" i="3"/>
  <c r="F397" i="1" l="1"/>
  <c r="F292" i="3"/>
  <c r="F196" i="3"/>
  <c r="F203" i="3" s="1"/>
  <c r="F329" i="3" s="1"/>
  <c r="F12" i="3"/>
  <c r="F165" i="3"/>
  <c r="F45" i="3"/>
  <c r="F110" i="3"/>
  <c r="F121" i="3"/>
  <c r="F108" i="1"/>
  <c r="F239" i="3"/>
  <c r="F282" i="3"/>
  <c r="F151" i="3"/>
  <c r="F311" i="3"/>
  <c r="F318" i="3" s="1"/>
  <c r="F261" i="3"/>
  <c r="F32" i="3"/>
  <c r="F174" i="3" l="1"/>
  <c r="F173" i="3"/>
  <c r="F176" i="3" s="1"/>
  <c r="F328" i="3" s="1"/>
  <c r="F317" i="3"/>
  <c r="F320" i="3" s="1"/>
  <c r="F330" i="3" s="1"/>
  <c r="F332" i="3" l="1"/>
  <c r="F333" i="3" s="1"/>
  <c r="F334" i="3" s="1"/>
  <c r="G619" i="4"/>
  <c r="G617" i="4"/>
  <c r="G615" i="4"/>
  <c r="G613" i="4"/>
  <c r="G611" i="4"/>
  <c r="G609" i="4"/>
  <c r="G607" i="4"/>
  <c r="G605" i="4"/>
  <c r="G603" i="4"/>
  <c r="G601" i="4"/>
  <c r="G599" i="4"/>
  <c r="G596" i="4"/>
  <c r="G594" i="4"/>
  <c r="G592" i="4"/>
  <c r="G590" i="4"/>
  <c r="G588" i="4"/>
  <c r="G581" i="4"/>
  <c r="G579" i="4"/>
  <c r="G577" i="4"/>
  <c r="G575" i="4"/>
  <c r="G573" i="4"/>
  <c r="G570" i="4"/>
  <c r="G568" i="4"/>
  <c r="G566" i="4"/>
  <c r="G564" i="4"/>
  <c r="G562" i="4"/>
  <c r="G560" i="4"/>
  <c r="G558" i="4"/>
  <c r="G556" i="4"/>
  <c r="G554" i="4"/>
  <c r="G551" i="4"/>
  <c r="G549" i="4"/>
  <c r="G543" i="4"/>
  <c r="G541" i="4"/>
  <c r="G539" i="4"/>
  <c r="G537" i="4"/>
  <c r="G535" i="4"/>
  <c r="G533" i="4"/>
  <c r="G531" i="4"/>
  <c r="G529" i="4"/>
  <c r="G527" i="4"/>
  <c r="G525" i="4"/>
  <c r="G523" i="4"/>
  <c r="G521" i="4"/>
  <c r="G517" i="4"/>
  <c r="G515" i="4"/>
  <c r="G513" i="4"/>
  <c r="G511" i="4"/>
  <c r="G509" i="4"/>
  <c r="G507" i="4"/>
  <c r="G505" i="4"/>
  <c r="G503" i="4"/>
  <c r="G501" i="4"/>
  <c r="G499" i="4"/>
  <c r="G478" i="4"/>
  <c r="G476" i="4"/>
  <c r="G474" i="4"/>
  <c r="G472" i="4"/>
  <c r="G470" i="4"/>
  <c r="G468" i="4"/>
  <c r="G433" i="4"/>
  <c r="G431" i="4"/>
  <c r="G429" i="4"/>
  <c r="G427" i="4"/>
  <c r="G425" i="4"/>
  <c r="G423" i="4"/>
  <c r="G421" i="4"/>
  <c r="G419" i="4"/>
  <c r="G417" i="4"/>
  <c r="G390" i="4"/>
  <c r="G388" i="4"/>
  <c r="G386" i="4"/>
  <c r="G384" i="4"/>
  <c r="G382" i="4"/>
  <c r="G380" i="4"/>
  <c r="G378" i="4"/>
  <c r="G371" i="4"/>
  <c r="G369" i="4"/>
  <c r="G367" i="4"/>
  <c r="G365" i="4"/>
  <c r="G363" i="4"/>
  <c r="G361" i="4"/>
  <c r="G359" i="4"/>
  <c r="G357" i="4"/>
  <c r="G355" i="4"/>
  <c r="G353" i="4"/>
  <c r="G351" i="4"/>
  <c r="G349" i="4"/>
  <c r="G347" i="4"/>
  <c r="G345" i="4"/>
  <c r="G343" i="4"/>
  <c r="G342" i="4"/>
  <c r="G341" i="4"/>
  <c r="G340" i="4"/>
  <c r="G337" i="4"/>
  <c r="G335" i="4"/>
  <c r="G333" i="4"/>
  <c r="G331" i="4"/>
  <c r="G329" i="4"/>
  <c r="G327" i="4"/>
  <c r="G325" i="4"/>
  <c r="G323" i="4"/>
  <c r="G321" i="4"/>
  <c r="G319" i="4"/>
  <c r="G317" i="4"/>
  <c r="G316" i="4"/>
  <c r="G315" i="4"/>
  <c r="G312" i="4"/>
  <c r="G311" i="4"/>
  <c r="G310" i="4"/>
  <c r="G309" i="4"/>
  <c r="G306" i="4"/>
  <c r="G304" i="4"/>
  <c r="G302" i="4"/>
  <c r="G300" i="4"/>
  <c r="G298" i="4"/>
  <c r="G296" i="4"/>
  <c r="G284" i="4"/>
  <c r="G282" i="4"/>
  <c r="G280" i="4"/>
  <c r="G278" i="4"/>
  <c r="G274" i="4"/>
  <c r="G272" i="4"/>
  <c r="G268" i="4"/>
  <c r="G266" i="4"/>
  <c r="G264" i="4"/>
  <c r="G260" i="4"/>
  <c r="G258" i="4"/>
  <c r="G256" i="4"/>
  <c r="G254" i="4"/>
  <c r="G252" i="4"/>
  <c r="G250" i="4"/>
  <c r="G248" i="4"/>
  <c r="G246" i="4"/>
  <c r="G244" i="4"/>
  <c r="G242" i="4"/>
  <c r="G240" i="4"/>
  <c r="G237" i="4"/>
  <c r="G235" i="4"/>
  <c r="G233" i="4"/>
  <c r="G231" i="4"/>
  <c r="G229" i="4"/>
  <c r="G227" i="4"/>
  <c r="G225" i="4"/>
  <c r="G223" i="4"/>
  <c r="G219" i="4"/>
  <c r="G217" i="4"/>
  <c r="G215" i="4"/>
  <c r="G213" i="4"/>
  <c r="G211" i="4"/>
  <c r="G209" i="4"/>
  <c r="G207" i="4"/>
  <c r="G205" i="4"/>
  <c r="G203" i="4"/>
  <c r="G201" i="4"/>
  <c r="G199" i="4"/>
  <c r="G197" i="4"/>
  <c r="G195" i="4"/>
  <c r="G193" i="4"/>
  <c r="G191" i="4"/>
  <c r="G189" i="4"/>
  <c r="G187" i="4"/>
  <c r="G185" i="4"/>
  <c r="G183" i="4"/>
  <c r="G181" i="4"/>
  <c r="G179" i="4"/>
  <c r="G177" i="4"/>
  <c r="G175" i="4"/>
  <c r="G171" i="4"/>
  <c r="G169" i="4"/>
  <c r="G139" i="4"/>
  <c r="G42" i="4"/>
  <c r="G40" i="4"/>
  <c r="G38" i="4"/>
  <c r="G30" i="4"/>
  <c r="G28" i="4"/>
  <c r="G26" i="4"/>
  <c r="G24" i="4"/>
  <c r="G22" i="4"/>
  <c r="G20" i="4"/>
  <c r="G18" i="4"/>
  <c r="G16" i="4"/>
  <c r="G14" i="4"/>
  <c r="G12" i="4"/>
  <c r="G10" i="4"/>
  <c r="G372" i="4" l="1"/>
  <c r="G632" i="4" s="1"/>
  <c r="G584" i="4"/>
  <c r="G640" i="4" s="1"/>
  <c r="G621" i="4"/>
  <c r="G642" i="4" s="1"/>
  <c r="G479" i="4"/>
  <c r="G636" i="4" s="1"/>
  <c r="G45" i="4"/>
  <c r="G630" i="4" s="1"/>
  <c r="G435" i="4"/>
  <c r="G634" i="4" s="1"/>
  <c r="G545" i="4"/>
  <c r="G638" i="4" s="1"/>
  <c r="G645" i="4" l="1"/>
  <c r="G8" i="2" s="1"/>
  <c r="G6" i="2"/>
  <c r="G646" i="4" l="1"/>
  <c r="G647" i="4" s="1"/>
  <c r="F480" i="1"/>
  <c r="F457" i="1"/>
  <c r="F441" i="1" l="1"/>
  <c r="F250" i="1" l="1"/>
  <c r="F70" i="1" l="1"/>
  <c r="F85" i="1" s="1"/>
  <c r="F429" i="1" l="1"/>
  <c r="F345" i="1"/>
  <c r="F266" i="1"/>
  <c r="F165" i="1" l="1"/>
  <c r="F240" i="1"/>
  <c r="F331" i="1"/>
  <c r="F556" i="1"/>
  <c r="F408" i="1"/>
  <c r="F559" i="1" l="1"/>
  <c r="G4" i="2" l="1"/>
  <c r="G11" i="2" s="1"/>
  <c r="G12" i="2" s="1"/>
  <c r="G13" i="2" s="1"/>
  <c r="F560" i="1"/>
  <c r="F561" i="1" s="1"/>
</calcChain>
</file>

<file path=xl/sharedStrings.xml><?xml version="1.0" encoding="utf-8"?>
<sst xmlns="http://schemas.openxmlformats.org/spreadsheetml/2006/main" count="2586" uniqueCount="1417">
  <si>
    <t>A – GRAĐEVINSKI RADOVI</t>
  </si>
  <si>
    <t>1.</t>
  </si>
  <si>
    <t>jed. mjere</t>
  </si>
  <si>
    <t>jed. cijena</t>
  </si>
  <si>
    <t>UKUPNO</t>
  </si>
  <si>
    <t>2.</t>
  </si>
  <si>
    <t>količina</t>
  </si>
  <si>
    <t>3.</t>
  </si>
  <si>
    <t>4.</t>
  </si>
  <si>
    <t>5.</t>
  </si>
  <si>
    <t>II BETONSKI I ARMIRANOBETONSKI RADOVI</t>
  </si>
  <si>
    <t>beton</t>
  </si>
  <si>
    <t>oplata</t>
  </si>
  <si>
    <t>6.</t>
  </si>
  <si>
    <t>7.</t>
  </si>
  <si>
    <t>8.</t>
  </si>
  <si>
    <t>9.</t>
  </si>
  <si>
    <t>kg</t>
  </si>
  <si>
    <t>III ZIDARSKI RADOVI</t>
  </si>
  <si>
    <t>10.</t>
  </si>
  <si>
    <t>11.</t>
  </si>
  <si>
    <t>12.</t>
  </si>
  <si>
    <t>Čišćenje objekta za vrijeme izvođenja građevinskih, obrtničkih i instalaterskih radova sa odvozom šute i otpada. Obračunata ukupna brutto površina objekta (unutrašnja i vanjska).</t>
  </si>
  <si>
    <t>I – STOLARSKI RADOVI</t>
  </si>
  <si>
    <t>Ib – DRVENA STOLARIJA</t>
  </si>
  <si>
    <t xml:space="preserve">  II  BRAVARSKI RADOVI</t>
  </si>
  <si>
    <t>III  LIMARSKI RADOVI</t>
  </si>
  <si>
    <t>kom</t>
  </si>
  <si>
    <t>PROZOR</t>
  </si>
  <si>
    <t>šipke S500B</t>
  </si>
  <si>
    <t>mreže S500B</t>
  </si>
  <si>
    <t>IV SOBOSLIKARSKO-LIČILAČKI RADOVI</t>
  </si>
  <si>
    <t>Nabava, doprema i ugradnja tucanika 0/60 mm za izradu donjeg nosivog sloja debljine 40 cm u sabitom stanju za prometne površine. Ugradnja se vrši uz strojno nabijanje do zbijenosti Ms≥60 MN/m2.Obračun obaviti  za 1 m3.</t>
  </si>
  <si>
    <t xml:space="preserve">Dobava i ugradnja cestovnih rubnjaka dim. 15/25/100. Rubnjaci se ugrađuju u beton C15/20. 
Obračun obaviti za 1 m' položenih rubnjaka.
</t>
  </si>
  <si>
    <t>15/25/100</t>
  </si>
  <si>
    <t>UKUPNO:</t>
  </si>
  <si>
    <t>veličina</t>
  </si>
  <si>
    <t>kn</t>
  </si>
  <si>
    <t>TROŠKOVNIK STROJARSKIH INSTALACIJA</t>
  </si>
  <si>
    <t>20 cm</t>
  </si>
  <si>
    <t>300/300</t>
  </si>
  <si>
    <t>V– KERAMIČARSKI RADOVI</t>
  </si>
  <si>
    <t xml:space="preserve">                    Obračun obaviti za 1 m2 površine.</t>
  </si>
  <si>
    <t xml:space="preserve">Dobava i doprema materijala i izvedba temelja
rubnjaka betonom C15/20, sa utroškom betona od 0,07 m3 za 1 m rubnjaka.  
Obračun obaviti po m3.
</t>
  </si>
  <si>
    <t>Zaglađivanje podne ploče u proizvodnom dijelu i spremniku helikopterima, tj. izrada industrijskog poda dodatkom korunda u betonu zbog povećanja trajnosti betona na habanje i abraziju.Obračun izvršiti prema stvarnoj površini.</t>
  </si>
  <si>
    <t>Betoniranje armirano betonskih vertikalnih serklaža betonom C25/30 u potrebnoj oplati.Obračun izvršiti prema stvarnoj količini ugrađenog betona i ugrađene oplate.</t>
  </si>
  <si>
    <t>Betoniranje armirano betonskih horizontalnih serklaža i nadvoja betonom C25/30 u potrebnoj oplati.Obračun izvršiti prema stvarnoj količini ugrađenog betona i ugrađene oplate.</t>
  </si>
  <si>
    <t>Dobava, siječenje, savijanje, postava i vezivanje betonskog željeza raznih profila za sve armirano betonske radove. Obračun izvršiti prema stvarnoj količini ugrađene armature.</t>
  </si>
  <si>
    <t>13.</t>
  </si>
  <si>
    <t>Izrada i uređenje posteljice na projektiranu ravnost i nagibe. Mehanička stabilizacija posteljice na potrebnu nosivost modulom stišljivosti Ms≥35 MN/m2  te nabava, doprema i ugradnja geotekstila 200 g.</t>
  </si>
  <si>
    <t xml:space="preserve"> B - OBRTNIČKI RADOVI</t>
  </si>
  <si>
    <t>I   PRIPREMNI RADOVI</t>
  </si>
  <si>
    <r>
      <t>m</t>
    </r>
    <r>
      <rPr>
        <vertAlign val="superscript"/>
        <sz val="12"/>
        <rFont val="Times New Roman"/>
        <family val="1"/>
        <charset val="238"/>
      </rPr>
      <t>1</t>
    </r>
  </si>
  <si>
    <t>II   ZEMLJANI RADOVI</t>
  </si>
  <si>
    <r>
      <t>m</t>
    </r>
    <r>
      <rPr>
        <vertAlign val="superscript"/>
        <sz val="12"/>
        <rFont val="Times New Roman"/>
        <family val="1"/>
        <charset val="238"/>
      </rPr>
      <t>3</t>
    </r>
  </si>
  <si>
    <r>
      <t>m</t>
    </r>
    <r>
      <rPr>
        <vertAlign val="superscript"/>
        <sz val="12"/>
        <rFont val="Times New Roman"/>
        <family val="1"/>
        <charset val="238"/>
      </rPr>
      <t>2</t>
    </r>
  </si>
  <si>
    <t>Betoniranje temelja, nadtemelja, temeljnih stopa,  nadtemeljnih stupova betonom C25/30, dijelom u zemlji , dijelom u oplati. Armatura je obračunata u posebnoj stavci. Obračun izvršiti prema stvarnoj količini ugrađenog betona i ugrađene oplate.</t>
  </si>
  <si>
    <t>Betoniranje armirano betonske ploče debljine 15 cm iznad prizemlja betonom C25/30 u potrebnoj oplati.Obračun izvršiti prema stvarnoj količini ugrađenog betona i ugrađene oplate.</t>
  </si>
  <si>
    <t>Betoniranje armiranobetonske podne ploče u prizemlju uredskog dijela  debljine 15 cm betonom C25/30 u potrebnoj  oplati. Obračun izvršiti prema stvarnoj količini ugrađenog betona i ugrađene oplate.</t>
  </si>
  <si>
    <t>Betoniranje armiranobetonske podne ploče u poslovnih prostora debljine 18 cm betonom C25/30 u potrebnoj  oplati. Obračun izvršiti prema stvarnoj količini ugrađenog betona i ugrađene oplate. Stavka uključuje rezanje i zapunjavanje dilatacijskih fuga u podu trajnoelastičnim kitom do propisane dubine i prema uputi proizvođača kita. Raster fuga max cca 5x5m. Armatura je obračunata u posebnoj stavci.</t>
  </si>
  <si>
    <t>Betoniranje armirano betonskog ulaznog stubišta u uredski prostor betonom C25/30 u potrebnoj oplati.Stubište se sastoji od rampe kosine 8,3 %, stubišta i podesta. Obračun izvršiti prema stvarnoj količini ugrađenog betona i ugrađene oplate. U stavci je beton i oplata za temelje stubišta kao i za ploču stubišta.</t>
  </si>
  <si>
    <t>Zidanje zida šupljom blok opekom    u produžnom mortu MM-5.</t>
  </si>
  <si>
    <t>25 cm</t>
  </si>
  <si>
    <t>Zidanje zida debljine 12 cm blok opekom MO-15, u produžnom mortu MM-5. Obračun po m2 zida. Otvori nisu odbiti.</t>
  </si>
  <si>
    <t>Dobava i ugradnja dilatacijske trake debljine 1 cm širine 18 cm, koja služi za dilataciju armiranobetonske ploče od nadtemeljnih zidova. Obračun po m1 ugrađene trake.</t>
  </si>
  <si>
    <t xml:space="preserve">Strojno  žbukanje stropova vapneno-cementnom strojnom žbukom. U obzir uzeti obradu podloge prema uputstvima proizvođača. U stavku obračunati i potrebnu skelu.
</t>
  </si>
  <si>
    <t>Strojno  žbukanje vapneno-cementnom strojnom žbukom unutarnjih zidova od opeke. U obzir uzeti obradu podloge prema uputstvima proizvođača.U stavku obračunati potrebnu skelu. U cijeni i obrada špaleta.</t>
  </si>
  <si>
    <t>14.</t>
  </si>
  <si>
    <t>IV TESARSKI RADOVI</t>
  </si>
  <si>
    <t>drvena građa</t>
  </si>
  <si>
    <t>m3</t>
  </si>
  <si>
    <t>V POKRIVAČKI  RADOVI</t>
  </si>
  <si>
    <r>
      <t>m</t>
    </r>
    <r>
      <rPr>
        <vertAlign val="superscript"/>
        <sz val="12"/>
        <rFont val="Times New Roman"/>
        <family val="1"/>
        <charset val="238"/>
      </rPr>
      <t>2</t>
    </r>
    <r>
      <rPr>
        <sz val="12"/>
        <rFont val="Times New Roman"/>
        <family val="1"/>
        <charset val="238"/>
      </rPr>
      <t xml:space="preserve">  </t>
    </r>
  </si>
  <si>
    <t>15.</t>
  </si>
  <si>
    <t>S235</t>
  </si>
  <si>
    <t>S355</t>
  </si>
  <si>
    <t>VI - KAMENARSKI RADOVI</t>
  </si>
  <si>
    <r>
      <t>m</t>
    </r>
    <r>
      <rPr>
        <vertAlign val="superscript"/>
        <sz val="12"/>
        <rFont val="Times New Roman"/>
        <family val="1"/>
        <charset val="238"/>
      </rPr>
      <t>1</t>
    </r>
    <r>
      <rPr>
        <sz val="12"/>
        <rFont val="Times New Roman"/>
        <family val="1"/>
        <charset val="238"/>
      </rPr>
      <t xml:space="preserve">  </t>
    </r>
  </si>
  <si>
    <t>VII– FASADERSKI RADOVI</t>
  </si>
  <si>
    <t>Id – STAKLENIK</t>
  </si>
  <si>
    <t>Ic – SEKCIJSKA VRATA</t>
  </si>
  <si>
    <t>9a.</t>
  </si>
  <si>
    <t>IX– OKOLIŠ I PROMETNE POVRŠINE</t>
  </si>
  <si>
    <t>VIII– OPREMA</t>
  </si>
  <si>
    <t>Dobava vatrogasnih aparata S-9.</t>
  </si>
  <si>
    <r>
      <t>m</t>
    </r>
    <r>
      <rPr>
        <vertAlign val="superscript"/>
        <sz val="12"/>
        <rFont val="Times New Roman"/>
        <family val="1"/>
        <charset val="238"/>
      </rPr>
      <t>3</t>
    </r>
    <r>
      <rPr>
        <sz val="12"/>
        <rFont val="Times New Roman"/>
        <family val="1"/>
        <charset val="238"/>
      </rPr>
      <t xml:space="preserve">  </t>
    </r>
  </si>
  <si>
    <t>Strojno iskop zemlje III kategorije za postavu tampona parkirališta i prometnih površina i postavu rubnjaka, uz deponiranje na gradilištu. Prosječna dubina iskopa je u sloju d=40 cm, sve prema projektu. Obračun za 1 m3.</t>
  </si>
  <si>
    <t xml:space="preserve">Dobava materijala, te izrada bitumeniziranog nosivog sloja kolnika BNS 32, debljine d=7,0 cm. Izrađen je na bazi drobljenog kamenog materijala, separiranog u najmanje 3 frakcije, sa najvećim zrnom do 45 mm, uz dodatak kamenog brašna i bitumena kao veziva.Obračun obaviti za 1 m2 nosivog sloja.
</t>
  </si>
  <si>
    <t>REKAPITULACIJA</t>
  </si>
  <si>
    <t>PDV:</t>
  </si>
  <si>
    <t xml:space="preserve"> SVEUKUPNA  R E K A P I T U L A C I J A</t>
  </si>
  <si>
    <t>Dobava i ugradnja tipskih metalnih ormarića u sanitarijama 35x35 cm visine 2,0 m.</t>
  </si>
  <si>
    <t>Ia – ALUMINIJSKA STOLARIJA</t>
  </si>
  <si>
    <t>180/325</t>
  </si>
  <si>
    <t>390/325</t>
  </si>
  <si>
    <t>210/280</t>
  </si>
  <si>
    <t>250/120</t>
  </si>
  <si>
    <t>160/120</t>
  </si>
  <si>
    <t>90/120</t>
  </si>
  <si>
    <t>400/140</t>
  </si>
  <si>
    <t>260/140</t>
  </si>
  <si>
    <t>100/220</t>
  </si>
  <si>
    <t>190/220+60</t>
  </si>
  <si>
    <t>JEDNOKRILNA VRATA</t>
  </si>
  <si>
    <t>DVOKRILNA VRATA</t>
  </si>
  <si>
    <t>100/210</t>
  </si>
  <si>
    <t>80/210</t>
  </si>
  <si>
    <t>150/210</t>
  </si>
  <si>
    <t>TROŠKOVNIK VODOVODA I KANALIZACIJE</t>
  </si>
  <si>
    <t xml:space="preserve">TROŠKOVNIK GO RADOVA </t>
  </si>
  <si>
    <t>Strojno skidanje humusa u sloju debljine 25 cm i deponiranje na parceli.  Utovar, prijevoz i istovar obračunat u posebnoj stavci. Zemlja se skida po cijeloj dužini i širini prometnih površina sa dodatkom od 0,2 m na slobodnim stranama. Obračun zemlje u zbitom stanju.</t>
  </si>
  <si>
    <t>Dobava i ugradnja aluminijske pregrade u ženskim sanitarijama. Pregrada je ukupne duljine 3,0 m. Visina pregrade je 2,0 m. Pregrada ima dvoja vrata.</t>
  </si>
  <si>
    <t>Dobava i ugradnja aluminijske pregrade u muškim sanitarijama. Pregrada je ukupne duljine 2,0 m. Visina pregrade je 2,0 m. Pregrada ima jedna vrata.</t>
  </si>
  <si>
    <t>Dobava i ugradnja aluminijske pregrade u sanitarijama. Pregrada je ukupne dimenzije cca 1,5m x 0,5 m.</t>
  </si>
  <si>
    <t xml:space="preserve">Površina šumarka koji se uklanja iznosi 2500 m2. </t>
  </si>
  <si>
    <t>Procjena je jedno drvo na 4 m2 tlocrtne površine šume (ukupno 625 komada).</t>
  </si>
  <si>
    <t xml:space="preserve"> na 625 komada stabla x 0,3 /3= 62,5 m3 krošnje</t>
  </si>
  <si>
    <t>Ukupno za odvoz na deponiju 250 m3.</t>
  </si>
  <si>
    <t>rušenje šume po m2</t>
  </si>
  <si>
    <t>iskop korjenja i odvoz</t>
  </si>
  <si>
    <t xml:space="preserve"> na 625 komada stabla x 0,3 = 187,5 m3 deblo</t>
  </si>
  <si>
    <t>Izrada ograde oko parcele. Ograda se sastoji od AB temelja,te čeličnih stupova i žičanih panela. Širina temelja je 25 cm, visina temelja iznosi 100 m. Dužina temelja iznosi 356 metara. Visina ograde iznosi 2,00 m.</t>
  </si>
  <si>
    <t>armatura</t>
  </si>
  <si>
    <t xml:space="preserve">Dobava i ugradnja prometnog znaka STOP. U cijeni i stup. </t>
  </si>
  <si>
    <t>ograda sa stupovima</t>
  </si>
  <si>
    <r>
      <t>m</t>
    </r>
    <r>
      <rPr>
        <vertAlign val="superscript"/>
        <sz val="12"/>
        <rFont val="Times New Roman"/>
        <family val="1"/>
        <charset val="238"/>
      </rPr>
      <t>2</t>
    </r>
    <r>
      <rPr>
        <sz val="12"/>
        <rFont val="Times New Roman"/>
        <family val="1"/>
        <charset val="238"/>
      </rPr>
      <t xml:space="preserve"> </t>
    </r>
  </si>
  <si>
    <r>
      <t>m</t>
    </r>
    <r>
      <rPr>
        <vertAlign val="superscript"/>
        <sz val="12"/>
        <rFont val="Times New Roman"/>
        <family val="1"/>
        <charset val="238"/>
      </rPr>
      <t>1</t>
    </r>
    <r>
      <rPr>
        <sz val="12"/>
        <rFont val="Times New Roman"/>
        <family val="1"/>
        <charset val="238"/>
      </rPr>
      <t xml:space="preserve"> </t>
    </r>
  </si>
  <si>
    <t>Izrada zacjevljenja na mjestima kolnih ulaza. Zacjevljenje se izvodi betonskom cijevi promjera 500 mm. U cijeni polaganje šljunka, cijevi, betoniranje oko cijevi, oplata, te svi priremni radovi da se može izvršiti asfaltiranje kolnog ulaza. Obračun po m1 ugrađene cijevi</t>
  </si>
  <si>
    <t>Dobava, doprema i montaža ljevanoželjezne kanalne rešetke nosivosti minimalno 10 t na mjestima kolnih ulaza. Obračun po m1 ugrađene rešetke. Ugradnja na armirano betonsku podlogu (u cijeni). U cijeni i spoj na putni jarak udaljen cca 2,00 m.</t>
  </si>
  <si>
    <t>0,07 x451 = 5,79</t>
  </si>
  <si>
    <t>odvoz materijala debla i krošnji na deponiju do 10 km</t>
  </si>
  <si>
    <t>Demontaža i uklanjanje postojeće žičane ograde sa bodljikavom žicom visine cca 1,2m. Uklanjanje uključuje i vađenje stupića, te odvoz ograde na deponiju udaljenu do 10 km. Obračun po m1 uklonjene ograde.</t>
  </si>
  <si>
    <t xml:space="preserve">Uklanjanje postojećeg šumarka na parceli. Uklanjanje uključuje rezanje krošnje, debla, vađenje korjenja i odvoz na deponiju. Visina drveta je max  9,0 m. </t>
  </si>
  <si>
    <r>
      <t>m</t>
    </r>
    <r>
      <rPr>
        <vertAlign val="superscript"/>
        <sz val="12"/>
        <color theme="1"/>
        <rFont val="Times New Roman"/>
        <family val="1"/>
        <charset val="238"/>
      </rPr>
      <t>2</t>
    </r>
    <r>
      <rPr>
        <sz val="12"/>
        <color theme="1"/>
        <rFont val="Times New Roman"/>
        <family val="1"/>
        <charset val="238"/>
      </rPr>
      <t xml:space="preserve">  </t>
    </r>
  </si>
  <si>
    <t xml:space="preserve">Obračun  po površini ugrađenih kocki.   </t>
  </si>
  <si>
    <t>16.</t>
  </si>
  <si>
    <t>klizna vrata 7,18 m x 2,00 m</t>
  </si>
  <si>
    <t>klizna vrata 7,81 m x 2,00 m</t>
  </si>
  <si>
    <t xml:space="preserve">Izrada čeličnih kliznih vrata na mjestu kolnog ulaza. U cijeni čelična konstrukcija kliznih vrata, vodilice, stupovi, elektromotor za otvaranje vrata,  potreban beton C25/30 za stupove i podnu vodilicu, te svi ostali radovi za funkcioniranje vrata. Čelična konstrukcija je cinčana. </t>
  </si>
  <si>
    <t>Utovar, odvoz i istovar iskopanog materijala na daljinu do 10 km, uključivo utovar, istovar i povrat praznog vozila, na deponiju koju odredi investitor ili nadzorni inženjer do 5 km udaljenosti. Obračun obaviti za 1 m3 odvezenog materijala.</t>
  </si>
  <si>
    <t>PUNA LINIJA-RAZDJELNA LINIJA</t>
  </si>
  <si>
    <t>STOP (oznake H11)</t>
  </si>
  <si>
    <t>OBAVEZAN SMJER SKRETANJA (oznake H22)</t>
  </si>
  <si>
    <t>Dobava, nasipavanje i nabijanje tamponskog sloja kamena  tucanika granulacije 0/60  ispod poslovno proizvodnog dijela, te  ispod uredskog dijela, do zbijenosti prema statičkom računu Ms=40 MN/m2. Obračun u zbitom stanju. Ukupni prostori između nadtemeljnih zidova zapuniti nasipom šljunka. Uračunati tampon ispod temelja. Tampon ispod temelja je 15 cm.</t>
  </si>
  <si>
    <t>70/210</t>
  </si>
  <si>
    <t>PROZOR SA ROLETOM</t>
  </si>
  <si>
    <t xml:space="preserve">Betoniranje podložnog betona C25/30 debljine 10 cm iznad tamponskog sloja šljunka debljine 40 cm. Armatura podložnog betona je obračunata u posebnoj stavci. Obračun izvršiti prema količini ugrađenog betona. </t>
  </si>
  <si>
    <t xml:space="preserve"> </t>
  </si>
  <si>
    <t>TROŠKOVNIK ELEKTROINSTALACIJA</t>
  </si>
  <si>
    <t xml:space="preserve">1. VODOVOD </t>
  </si>
  <si>
    <t>1. VANJSKA VODOVODNA INSTALACIJA</t>
  </si>
  <si>
    <t>1.1. PRIPREMNI RADOVI</t>
  </si>
  <si>
    <t xml:space="preserve">Iskolčenje trase vodovoda. Stavka se odnosi na radove tokom izvođenja u smislu obnove trase prema planovima iskolčenja. U stavku  uračunati sve potrebne radnje za lociranje postojećih podzemnih instalacija (izrada probnih šliceva) sa obilježavanjem i upisivanjem oznaka i osiguranja, te postavljanje trase kanalizacije prema planovima iskolčenja iz projekta, te osiguranje i regulacija prometa za vrijeme izvođenja radova. Obračun po m1 obilježene trase kanalizacije. </t>
  </si>
  <si>
    <t>sanitarna voda</t>
  </si>
  <si>
    <t>m</t>
  </si>
  <si>
    <t>hidrantska mreža</t>
  </si>
  <si>
    <t>priključak</t>
  </si>
  <si>
    <t>ukupno pripremni radovi</t>
  </si>
  <si>
    <t>1.2. ZEMLJANI RADOVI</t>
  </si>
  <si>
    <t>Iskop zemlje u tlu III kategorije za polaganje instalacije vodovoda  sa okomitim odsijecanjem bokova rova te iskop za vodomjerno okno (dim. 390 x 175 x 190 cm). Prosječna dubina iskopa je h=1,00  m. Prosječna širina kanala iznosi 0,6 m, a iskope izvesti kako je prikazano detaljem normalnog poprečnog presjeka rova u projektu. Iskop se uglavnom predviđa strojno pomoću prikladne mehanizacije (bagera ili rovokopača), dok se ručno predviđa samo na mjestima gdje se iskop ne može izvršiti mehanizacijom (gdje smetaju postojeći podzemni objekti kao  TF i EE kablovi  i slično). Točan omjer ručnog i strojnog iskopa određuje nadzorna služba upisom u građ. dnevnik evidencijom obračuna u građ. knjizi.</t>
  </si>
  <si>
    <r>
      <t>m</t>
    </r>
    <r>
      <rPr>
        <vertAlign val="superscript"/>
        <sz val="12"/>
        <color theme="1"/>
        <rFont val="Times New Roman"/>
        <family val="1"/>
        <charset val="238"/>
      </rPr>
      <t>3</t>
    </r>
  </si>
  <si>
    <t xml:space="preserve">Dobava i razastiranje pješčane posteljice kao podloge za polaganje cijevi, u sloju od 10 cm duž čitavog kanala.
</t>
  </si>
  <si>
    <t>Bušenje hidrauličkim bušačem ispod prometnice. Stavkom obuhvaćen kompletan strojni i ručni rad te pomoćni materijal. Promjer hidrauličkog bušača dostatan za prolaz  glavne priključne cijevi PEHD Ø110</t>
  </si>
  <si>
    <t>Zatrpavanje kanala zemljom preostalom od iskopa nakon polaganja cijevi i izvršenog ispitivanja na  nepropusnost. Prvi sloj od 30 cm zatrpava se zemljom bez krupnog kamenog materijala, a slijedeći slojevi od po 20 cm preostalom zemljom uz nabijanje i potrebno vlaženje.</t>
  </si>
  <si>
    <t>Utovar, transport i istovar preostale zemlje nakon zatrpavanja, na deponiju koju odredi nadzorni inženjer, povećanje kubature uslijed rastresitosti materijala usvojeno sa 25 %.. Transport do 10 km udaljenosti.</t>
  </si>
  <si>
    <t>ukupno zemljani radovi</t>
  </si>
  <si>
    <t>1.3. ARMIRANO-BETONSKI RADOVI</t>
  </si>
  <si>
    <t>Obračun radova:</t>
  </si>
  <si>
    <t>Izvedba AB vodomjernog okna tlocrtne veličine,                      
 390 x 175cm, dubine 190cm - prema det.nacrtu.                      
 Dno i stijenke okna debljine su 20cm od vodo-                      
 nepropusnog arm.betona klase C25/30.                     
 Stavka obuhvaća:                        
 - dobavu i montažu potrebne oplate                      
  dobavu pripremu i ugradnju armature i                       
 vodonepropusnog betona klase C25/30.                     
 morta M-10 ,i podložni beton klase C16/20.                     
 uključivo ljevano želj.poklopac 60x60cm.                     
 dobavu i montažu ljevano želj.stupaljki                     
 poklopac opt.0,05mn- na zelenoj površini.                     
 Priključak na javni vodovod izvesti kao                      
 dvostruki.                     
 napomena: toćan položaj i veličinu okna                     
 određuje predstavnik vododovda. Obračun po kompletu.</t>
  </si>
  <si>
    <t>ukupno armirano - betonski radovi</t>
  </si>
  <si>
    <t xml:space="preserve">1.4. MONTAŽNI RADOVI </t>
  </si>
  <si>
    <t>PEHD Ø40</t>
  </si>
  <si>
    <t>PEHD Ø63</t>
  </si>
  <si>
    <t>PEHD Ø110</t>
  </si>
  <si>
    <t>Ø110, NP10</t>
  </si>
  <si>
    <t>Ø63, NP10</t>
  </si>
  <si>
    <t>90°, Ø110, NP10</t>
  </si>
  <si>
    <t>90°, Ø63, NP10</t>
  </si>
  <si>
    <t xml:space="preserve">Dobava i ugradnja bakrenog izoliranog vodiča -  kabela za detekciju položaja PEHD - distributivnog vodovoda. Minimalni presjek vodiča je 2.5 mm2. Vodič se polaže uz samu cijev distributivnog vodovoda ( uzduž najviše izvodnice ). U cijenu montaže uračunati PVC-obujmicu ili ljepljivu traku za učvršćenje kabla za vodovodnu cijev na najvišoj izvodnici. Iskazana količina predstavlja duljinu cjevovoda. U jediničnu cijenu potrebno je obračunati duljine izvoda do kontrolnog mjesta.  </t>
  </si>
  <si>
    <t>Rad se mjeri po dužnom metru ugrađenog kabela.</t>
  </si>
  <si>
    <t>Dobava, transport i montaža (ugradnja)  plave trake upozorenja s natpisom "pozor distributivni vodovod". Minimalna širina 60mm. Traka se polaže iznad osi distributivnog vodovoda, na pola metra ispod površine terena. Iskazana količina predstavlja duljinu cjevovoda. U jediničnu cijenu potrebno je obračunati rasipanje trake od cca 10 % za potrebna obilježavanja i upozorenja oko otvorenog rova.</t>
  </si>
  <si>
    <t>Rad se mjeri po dužnom metru ugrađene trake.</t>
  </si>
  <si>
    <t xml:space="preserve">Dobava, transport i montaža (ugradnja) PEHD-T-reduciranog komada izrađenog od tlačno lijevanog polietilena visoke gustoće sa grijaćom žicom 24V, prema HRN G.C1.601 za max radni tlak 10 bara. Tehnički uvjeti i ispitivanje prema HRN G.C1.602. 
Obračun radova:
Rad se mjeri po komadu ugrađenog T-komada.
</t>
  </si>
  <si>
    <t>Ø110/63/110, NP10</t>
  </si>
  <si>
    <t xml:space="preserve">Dobava, transport i istovar na skladištu investitora NADZEMNOG hidranta tipa "Barok", DN 80, NP 10, te  armatura, fazonskih komada i drugog potrebnog montažnog materijala za ugradnju istog na dubinu Rd = 1.50 m, kojeg sačinjavaju: 
Predventil hidranta s prirubnicama, DN 80, kom. 1
Teleskopska garnitura za podzemnu ugranju sekcijskog zasuna. Dubina ugradnje Rd = 1,30 - 1,90 metara, za zasune DN 50 do DN 200, kom 1
Lijevano željezni zaštitni poklopac podzemne garniture - škrinjica s poklopcem i natpisom "VODA", izrađena prema EN 124. Tijela škrinjica koje se ugrađuju u asfalt moraju imati s vanjske strane navoj za podešavanje položaja po visini. U opseg isporuke spada nosiva podložna ploča, kom. 1
Elektrospojnica PE-100, SDR 17, 10 bara,  ISO S-8, Ø 160, kom. 2
Elektrospojnica PE-100, SDR 17, 10 bara,  ISO S-8, Ø 90, kom. 2
T - komad Ø 160x90x160, PE-100, SDR 17, 10 bara, ISO S-8, kom. 1
N-komad s prirubnicama, NP 10, DN 80, kom. 1
Prirubnički tuljak, PE-100, SDR 17 (10 bara), ISO S-8, Ø90, kom. 1
Slobodna prirubnica za PEHD-tuljak, NP 10 bara, DN 80, kom. 1
Vijci sa šesterokutnom glavom - nehrđajući kiselootporni čelik, dimenzije M 16x120, kom. 24
Matice šesterokutne - nehrđajući kiselootporni čelik, M 16, kom. 24
Podložne pločice - nehrđajući kiselootporni čelik, za M 16, kom. 24
Prirubnička gumena brtva s čeličnim uloškom, oznake G-ST, NP 16, art.nr. 8200, DN 80, kom. 1
Cijevi PE-100, SDR 17, 10 bara, ISO S-8, Ø 90, prosječne duljine 2 m
Obračun radova:
Rad se mjeri po kompletu ugrađenih nadzemnih hidranata.
</t>
  </si>
  <si>
    <t>Ispitivanje instalacije tlačnom probom pod tlakom od 10 bara, u trajanju od 1 h.</t>
  </si>
  <si>
    <t>ukupno montažni radovi</t>
  </si>
  <si>
    <t xml:space="preserve">1.5. ZAVRŠNI RADOVI </t>
  </si>
  <si>
    <t xml:space="preserve">Uređenje radnog pojasa nakon zatrpavanja rova, sa uklanjanjem svih ostataka građevinskog materijala. Obračun po kvadratu stvarno izvršenih radova.
Obračun radova:
Rad se mjeri po četvornom metru uređene površine.
</t>
  </si>
  <si>
    <t>m2</t>
  </si>
  <si>
    <t>ukupno završni radovi</t>
  </si>
  <si>
    <t>2. UNUTARNJA VODOVODNA INSTALACIJA</t>
  </si>
  <si>
    <t>2.1. MONTAŽNI RADOVI</t>
  </si>
  <si>
    <t>Ø20</t>
  </si>
  <si>
    <t>Ø25</t>
  </si>
  <si>
    <t>Ø32</t>
  </si>
  <si>
    <t>Ø40</t>
  </si>
  <si>
    <t>Dobava i montaža kutnog ventila</t>
  </si>
  <si>
    <t>NO20</t>
  </si>
  <si>
    <t>Nabava, doprema i ugradnja pocinčane čelične cijevi za hladnu vodu. Stavka obuhvaća polaganje unutarnjeg hidrantskog voda po objektu. Cijev namijenjena za podžbuknu ugradnju mora biti izolirana pomoću dvostrukog namotaja pustenog filca. Uključen sav spojni i pričvrsni materijal i pribor. Obračun po m1 cijevi.</t>
  </si>
  <si>
    <t>NO50</t>
  </si>
  <si>
    <t>Ispiranje i dezinfekcija cjevovoda klornom otopinom.</t>
  </si>
  <si>
    <t>ukupno montažni radovi:</t>
  </si>
  <si>
    <t xml:space="preserve">2.2. ZAVRŠNI RADOVI </t>
  </si>
  <si>
    <t>REKAPITULACIJA VODOVOD</t>
  </si>
  <si>
    <t>1. VANJSKA VODOVODNA INSTALCIJA</t>
  </si>
  <si>
    <t>UKUPNO VODOVOD:</t>
  </si>
  <si>
    <t>2. SANITARIJE</t>
  </si>
  <si>
    <t>Dobava i montaža akrilnog pisoara. Obračun po komadu kompletno montiranog pisoara za uporabu.</t>
  </si>
  <si>
    <t>kompl</t>
  </si>
  <si>
    <t>ukupno sanitarije:</t>
  </si>
  <si>
    <t>REKAPITULACIJA SANITARIJE</t>
  </si>
  <si>
    <t>UKUPNO SANITARIJE:</t>
  </si>
  <si>
    <t xml:space="preserve">3. KANALIZACIJA </t>
  </si>
  <si>
    <t>1. VANJSKA ODVODNJA</t>
  </si>
  <si>
    <t>3.1. PRIPREMNI RADOVI</t>
  </si>
  <si>
    <t xml:space="preserve">Iskolčenje trase kanalizacije. Stavka se odnosi na radove tokom izvođenja u smislu obnove trase prema planovima iskolčenja. U stavku  uračunati sve potrebne radnje za lociranje postojećih podzemnih instalacija (izrada probnih šliceva) sa obilježavanjem i upisivanjem oznaka i osiguranja, te postavljanje trase kanalizacije prema planovima iskolčenja iz projekta, te osiguranje i regulacija prometa za vrijeme izvođenja radova. Obračun po m1 obilježene trase kanalizacije. </t>
  </si>
  <si>
    <t>ukupno pripremni radovi:</t>
  </si>
  <si>
    <t>3.2. ZEMLJANI RADOVI</t>
  </si>
  <si>
    <t>Iskop zemlje u tlu III kategorije za polaganje instalacije kanalizacije  sa okomitim odsijecanjem bokova rova. Prosječna dubina iskopa je h= 1,43 m. Prosječna širina kanala iznosi 0,8 m, a iskope izvesti kako je prikazano detaljem normalnog poprečnog presjeka rova u projektu. U stavku je uključen i iskop za reviziona okna dimenzija 1,2 x 1,2 x 2,0 m, iskop za ugradnju separatora dimenzija 660 x 210 x 180 cm, iskop za septičku jamu dimenzija 350 x 250 x 250 cm, slivnike te razupiranje rova daščanom oplatom i crpljenje podzemnih voda gdje je to potrebno. Iskop se uglavnom predviđa strojno pomoću prikladne mehanizacije (bagera ili rovokopača), dok se ručno predviđa samo na mjestima gdje se iskop ne može izvršiti mehanizacijom (gdje smetaju postojeći podzemni objekti kao  TF i EE kablovi  i slično). Točan omjer ručnog i strojnog iskopa određuje nadzorna služba upisom u građ. dnevnik evidencijom obračuna u građ. knjizi.</t>
  </si>
  <si>
    <t xml:space="preserve">Planiranje dna rova vršiti ručno prema projektiranoj širini i padu s točnošću ±2 cm. Iskopani materijal izbaciti van rova, na udaljenost min. 1,0 m od ruba rova.
 Obračun po m2 isplanirane površine rova.
</t>
  </si>
  <si>
    <r>
      <t>m</t>
    </r>
    <r>
      <rPr>
        <vertAlign val="superscript"/>
        <sz val="12"/>
        <color theme="1"/>
        <rFont val="Times New Roman"/>
        <family val="1"/>
        <charset val="238"/>
      </rPr>
      <t>2</t>
    </r>
  </si>
  <si>
    <t>ukupno zemljani radovi:</t>
  </si>
  <si>
    <t>3.3. ARMINRANO - BETONSKI RADOVI</t>
  </si>
  <si>
    <t>Oplata 70,80 m2</t>
  </si>
  <si>
    <t>Armatura 800 kg</t>
  </si>
  <si>
    <t>Beton C25/30 16 m3</t>
  </si>
  <si>
    <t>Obračun po kompletu</t>
  </si>
  <si>
    <t>Oplata 80,25 m2</t>
  </si>
  <si>
    <t>Armatura 1000 kg</t>
  </si>
  <si>
    <t>Beton C25/30 20 m3</t>
  </si>
  <si>
    <t>ukupno armirano - betonski radovi:</t>
  </si>
  <si>
    <t>3.4. MONTAŽNI RADOVI</t>
  </si>
  <si>
    <t>Ø110</t>
  </si>
  <si>
    <t>Ø125</t>
  </si>
  <si>
    <t>Ø160</t>
  </si>
  <si>
    <t>Ø200</t>
  </si>
  <si>
    <t>Ø315</t>
  </si>
  <si>
    <t>Ø355</t>
  </si>
  <si>
    <t>NO110</t>
  </si>
  <si>
    <t xml:space="preserve">3.5. ZAVRŠNI RADOVI </t>
  </si>
  <si>
    <t>ukupno završni radovi:</t>
  </si>
  <si>
    <t>2. UNUTARNJA ODVODNJA</t>
  </si>
  <si>
    <r>
      <t>Ø</t>
    </r>
    <r>
      <rPr>
        <sz val="12"/>
        <rFont val="Times New Roman"/>
        <family val="1"/>
        <charset val="238"/>
      </rPr>
      <t>50</t>
    </r>
  </si>
  <si>
    <r>
      <t>Ø</t>
    </r>
    <r>
      <rPr>
        <sz val="12"/>
        <rFont val="Times New Roman"/>
        <family val="1"/>
        <charset val="238"/>
      </rPr>
      <t>70</t>
    </r>
  </si>
  <si>
    <r>
      <t>Ø</t>
    </r>
    <r>
      <rPr>
        <sz val="12"/>
        <rFont val="Times New Roman"/>
        <family val="1"/>
        <charset val="238"/>
      </rPr>
      <t>110</t>
    </r>
  </si>
  <si>
    <t>ukupno unutarnja odvodnja:</t>
  </si>
  <si>
    <t>REKAPITULACIJA KANALIZACIJA</t>
  </si>
  <si>
    <t>UKUPNO KANALIZACIJA:</t>
  </si>
  <si>
    <t>1. VODOVOD</t>
  </si>
  <si>
    <t>3. KANALIZACIJA</t>
  </si>
  <si>
    <t>PDV 25%</t>
  </si>
  <si>
    <t>SVEUKUPNO:</t>
  </si>
  <si>
    <t>3. TROŠKOVNIK ELEKTROTEHNIČKIH INSTALACIJA</t>
  </si>
  <si>
    <t>NAPOMENA:</t>
  </si>
  <si>
    <t>Cijena za svaku točku ovog troškovnika mora obuhvatiti dobavu, montažu, spajanje, po potrebi uzemljenje te dovođenje stavke u stanje potpune funkcionalnosti. U cijenu također potrebno je ukalkulirati sav potreban materijal, spojni, montažni, pomoćni i ostali materijal potreban za potpuno funkcioniranje pojedine stavke. Radeći ponudu treba imati na umu najnovije važeće propise za pojedine vrste instalacija. Prije davanja ponude obavezno pročitati tehnički opis i pregledati nacrte. Za sve eventualne primjedbe u pogledu izvođenja i obrade troškovnika obratiti se prije davanja ponude projektantu</t>
  </si>
  <si>
    <t xml:space="preserve">3.1.  </t>
  </si>
  <si>
    <t>TROŠKOVNIK GRAĐEVINSKIH RADOVA</t>
  </si>
  <si>
    <t xml:space="preserve">1.  </t>
  </si>
  <si>
    <t>Iskolčenje trasa</t>
  </si>
  <si>
    <t xml:space="preserve">2.  </t>
  </si>
  <si>
    <t xml:space="preserve">Iskop  rova za priključno-mjerni ormarić SKPMO 120x40x80cm  u zemlji III kategorije, te zatrpavanje istog nakon polaganja kablova i trake.                                           </t>
  </si>
  <si>
    <t xml:space="preserve">3.  </t>
  </si>
  <si>
    <t xml:space="preserve">Iskop  rova dimenzija  0.8x0.5m  u zemlji III kategorije, te zatrpavanje istog nakon polaganja kablova i trake.                                           </t>
  </si>
  <si>
    <t xml:space="preserve">Iskop  rova dimenzija  0.8x0,5m  u zemlji IV kategorije, te zatrpavanje istog nakon polaganja kablova i trake.                                           </t>
  </si>
  <si>
    <t xml:space="preserve">Ručni iskop rova za temelj reklamnog stupa, dimenzija 1.5x0.8x0.6m u  zemlji treće kategorije s odvoženjem viška zemlje.              </t>
  </si>
  <si>
    <t xml:space="preserve">Ručni iskop rova za temelj rasvjetnog stupa, dimenzija 0,6x0,6x0.6m u  zemlji treće kategorije s odvoženjem viška zemlje.              </t>
  </si>
  <si>
    <r>
      <t xml:space="preserve">Dobava i postava okiten cijevi </t>
    </r>
    <r>
      <rPr>
        <sz val="11"/>
        <rFont val="Symbol"/>
        <family val="1"/>
        <charset val="2"/>
      </rPr>
      <t>f</t>
    </r>
    <r>
      <rPr>
        <sz val="11"/>
        <rFont val="Arial"/>
        <family val="2"/>
        <charset val="238"/>
      </rPr>
      <t>125 mm za polaganje podzemnih kablova.</t>
    </r>
  </si>
  <si>
    <r>
      <t xml:space="preserve">Dobava i postava okiten cijevi </t>
    </r>
    <r>
      <rPr>
        <sz val="11"/>
        <rFont val="Symbol"/>
        <family val="1"/>
        <charset val="2"/>
      </rPr>
      <t>f50</t>
    </r>
    <r>
      <rPr>
        <sz val="11"/>
        <rFont val="Arial"/>
        <family val="2"/>
        <charset val="238"/>
      </rPr>
      <t xml:space="preserve"> mm za polaganje rasvjetne i telekomunikacijskih podzemnih kablova.</t>
    </r>
  </si>
  <si>
    <t xml:space="preserve">Izrada betonskog temelja za reklamni stup dimenzija  1.5x0,8x0,6m  i ugradnja cijevi za prolaz energetskih kablova i komunikacijskih kablova. </t>
  </si>
  <si>
    <t xml:space="preserve">Izrada betonskog temelja za rasvjetni stup dimenzija  0,6x0,6x0,6m  i ugradnja cijevi za prolaz energetskih kablova. </t>
  </si>
  <si>
    <t>Izrada betonskog okna 100x100x100cm i ugradnja cijevi za prolaz energetskih kablova. U cijenu uračunati i poklopac 15t.</t>
  </si>
  <si>
    <t>Dobava i postava slobodnostojećeg priključno-mjernog ormarića, SPMO. Ormarić će biti izrađen od tipskog kućišta,  slijedećih elemenata:</t>
  </si>
  <si>
    <t>- parkovni ormarić s montažnim temeljem, dimenzija 800x1000x300mm</t>
  </si>
  <si>
    <t xml:space="preserve"> kom </t>
  </si>
  <si>
    <t xml:space="preserve"> - elektronsko trofazno, dvotarifno,  brojilo radne i jalove energije  kao brojilo MT32HT5-H15,           100A, (daje HEP)</t>
  </si>
  <si>
    <r>
      <t xml:space="preserve">- osigurački slog NVO2-III-125A </t>
    </r>
    <r>
      <rPr>
        <sz val="11"/>
        <rFont val="Arial"/>
        <family val="2"/>
        <charset val="238"/>
      </rPr>
      <t>(daje HEP)</t>
    </r>
    <r>
      <rPr>
        <sz val="11"/>
        <rFont val="Arial"/>
        <family val="2"/>
        <charset val="238"/>
      </rPr>
      <t xml:space="preserve">         </t>
    </r>
  </si>
  <si>
    <t xml:space="preserve"> kompl     </t>
  </si>
  <si>
    <r>
      <t xml:space="preserve">- osigurač EZ25/4A </t>
    </r>
    <r>
      <rPr>
        <sz val="11"/>
        <rFont val="Arial"/>
        <family val="2"/>
        <charset val="238"/>
      </rPr>
      <t>(daje HEP)</t>
    </r>
    <r>
      <rPr>
        <sz val="11"/>
        <rFont val="Arial"/>
        <family val="2"/>
        <charset val="238"/>
      </rPr>
      <t xml:space="preserve">                             </t>
    </r>
  </si>
  <si>
    <t xml:space="preserve"> kom     </t>
  </si>
  <si>
    <t xml:space="preserve">- spojne stezaljke, naljepnice, natpisne pločice za kabele, spojni vodiči, stopice, vijci, kabelske uvodnice  i ostali sitni spojni  i montažni materijal.                                                                                                       </t>
  </si>
  <si>
    <t>Radove izvesti u dogovoru s HEP-om.</t>
  </si>
  <si>
    <t>Izrada tipskog betonskog zdenca D0/15T 460x460x 600mm s ljevano-željeznim poklopcem 15T, za telekomunikacijski priključak.</t>
  </si>
  <si>
    <t>Geodetsko snimanje trase kabla i uvođenje kabla u katastar kablova.</t>
  </si>
  <si>
    <t xml:space="preserve">        m     </t>
  </si>
  <si>
    <t>GRAĐEVINSKI RADOVI UKUPNO:</t>
  </si>
  <si>
    <t>3.2.</t>
  </si>
  <si>
    <t xml:space="preserve">TROŠKOVNIK ELEKTROENERGETSKE INSTALACIJE </t>
  </si>
  <si>
    <t xml:space="preserve">- grebenasta preklopka 1-0-2, 40A, </t>
  </si>
  <si>
    <t>Dobava, postava, spajanje i upuštanje u rad uređaja za automatsku kompenzaciju jalove energije ukupne snage 30 kVAr-a (2x10kVAr+5kVAr +2x2,5kVAr), s ugrađenim prigušnicama za neutraliziranje viših harmonika.</t>
  </si>
  <si>
    <t xml:space="preserve">4.  </t>
  </si>
  <si>
    <t>Dobava i polaganje spojnih vodova:</t>
  </si>
  <si>
    <r>
      <t>- XP00-A 4x150mm</t>
    </r>
    <r>
      <rPr>
        <vertAlign val="superscript"/>
        <sz val="11"/>
        <rFont val="Arial"/>
        <family val="2"/>
      </rPr>
      <t>2</t>
    </r>
  </si>
  <si>
    <t>4x1xFG7R 16mm²</t>
  </si>
  <si>
    <r>
      <t>- N2XY-J 5x25 mm</t>
    </r>
    <r>
      <rPr>
        <vertAlign val="superscript"/>
        <sz val="11"/>
        <rFont val="Arial"/>
        <family val="2"/>
      </rPr>
      <t>2</t>
    </r>
  </si>
  <si>
    <r>
      <t>- NHXMH-J 5x25 mm</t>
    </r>
    <r>
      <rPr>
        <vertAlign val="superscript"/>
        <sz val="11"/>
        <rFont val="Arial"/>
        <family val="2"/>
      </rPr>
      <t>2</t>
    </r>
  </si>
  <si>
    <r>
      <t>- N2XY-J 5x10 mm</t>
    </r>
    <r>
      <rPr>
        <vertAlign val="superscript"/>
        <sz val="11"/>
        <rFont val="Arial"/>
        <family val="2"/>
      </rPr>
      <t>2</t>
    </r>
  </si>
  <si>
    <r>
      <t>- N2XY-J 5x6 mm</t>
    </r>
    <r>
      <rPr>
        <vertAlign val="superscript"/>
        <sz val="11"/>
        <rFont val="Arial"/>
        <family val="2"/>
      </rPr>
      <t>2</t>
    </r>
  </si>
  <si>
    <r>
      <t>- NHXMH-J 5x6 mm</t>
    </r>
    <r>
      <rPr>
        <vertAlign val="superscript"/>
        <sz val="11"/>
        <rFont val="Arial"/>
        <family val="2"/>
      </rPr>
      <t>2</t>
    </r>
  </si>
  <si>
    <r>
      <t>- N2XY-J 3x6 mm</t>
    </r>
    <r>
      <rPr>
        <vertAlign val="superscript"/>
        <sz val="11"/>
        <rFont val="Arial"/>
        <family val="2"/>
      </rPr>
      <t>2</t>
    </r>
  </si>
  <si>
    <r>
      <t>- N2XY-J 5x2.5 mm</t>
    </r>
    <r>
      <rPr>
        <vertAlign val="superscript"/>
        <sz val="11"/>
        <rFont val="Arial"/>
        <family val="2"/>
      </rPr>
      <t>2</t>
    </r>
  </si>
  <si>
    <r>
      <t>- NHXMH-J 5x2.5 mm</t>
    </r>
    <r>
      <rPr>
        <vertAlign val="superscript"/>
        <sz val="11"/>
        <rFont val="Arial"/>
        <family val="2"/>
      </rPr>
      <t>2</t>
    </r>
  </si>
  <si>
    <r>
      <t>- NHXMH-J 3x2.5 mm</t>
    </r>
    <r>
      <rPr>
        <vertAlign val="superscript"/>
        <sz val="11"/>
        <rFont val="Arial"/>
        <family val="2"/>
      </rPr>
      <t>2</t>
    </r>
  </si>
  <si>
    <r>
      <t>- NHXMH-J 5x1.5 mm</t>
    </r>
    <r>
      <rPr>
        <vertAlign val="superscript"/>
        <sz val="11"/>
        <rFont val="Arial"/>
        <family val="2"/>
      </rPr>
      <t>2</t>
    </r>
  </si>
  <si>
    <r>
      <t>- NHXMH-J 4x1.5 mm</t>
    </r>
    <r>
      <rPr>
        <vertAlign val="superscript"/>
        <sz val="11"/>
        <rFont val="Arial"/>
        <family val="2"/>
      </rPr>
      <t>2</t>
    </r>
  </si>
  <si>
    <r>
      <t>- NHXMH-J 3x1.5 mm</t>
    </r>
    <r>
      <rPr>
        <vertAlign val="superscript"/>
        <sz val="11"/>
        <rFont val="Arial"/>
        <family val="2"/>
      </rPr>
      <t>2</t>
    </r>
  </si>
  <si>
    <r>
      <t>- NHXMH-J 5x2.5 mm</t>
    </r>
    <r>
      <rPr>
        <vertAlign val="superscript"/>
        <sz val="11"/>
        <rFont val="Arial"/>
        <family val="2"/>
      </rPr>
      <t>2,</t>
    </r>
    <r>
      <rPr>
        <sz val="11"/>
        <rFont val="Arial"/>
        <family val="2"/>
        <charset val="238"/>
      </rPr>
      <t xml:space="preserve"> za strojaske instalacije</t>
    </r>
  </si>
  <si>
    <r>
      <t>- NHXMH-J 3x2.5 mm</t>
    </r>
    <r>
      <rPr>
        <vertAlign val="superscript"/>
        <sz val="11"/>
        <rFont val="Arial"/>
        <family val="2"/>
      </rPr>
      <t>2</t>
    </r>
    <r>
      <rPr>
        <sz val="11"/>
        <rFont val="Arial"/>
        <family val="2"/>
        <charset val="238"/>
      </rPr>
      <t xml:space="preserve"> za strojaske instalacije</t>
    </r>
  </si>
  <si>
    <r>
      <t>- NHXMH-J 3x1.5 mm</t>
    </r>
    <r>
      <rPr>
        <vertAlign val="superscript"/>
        <sz val="11"/>
        <rFont val="Arial"/>
        <family val="2"/>
      </rPr>
      <t xml:space="preserve">2 </t>
    </r>
    <r>
      <rPr>
        <sz val="11"/>
        <rFont val="Arial"/>
        <family val="2"/>
        <charset val="238"/>
      </rPr>
      <t xml:space="preserve"> za strojaske instalacije</t>
    </r>
  </si>
  <si>
    <r>
      <t>- NHXH/E30-Y 4x1.5 mm</t>
    </r>
    <r>
      <rPr>
        <vertAlign val="superscript"/>
        <sz val="11"/>
        <rFont val="Arial"/>
        <family val="2"/>
        <charset val="238"/>
      </rPr>
      <t>2</t>
    </r>
  </si>
  <si>
    <r>
      <t>- NHXH/E30-Y 3x1.5 mm</t>
    </r>
    <r>
      <rPr>
        <vertAlign val="superscript"/>
        <sz val="11"/>
        <rFont val="Arial"/>
        <family val="2"/>
        <charset val="238"/>
      </rPr>
      <t>2</t>
    </r>
  </si>
  <si>
    <r>
      <t>- vodič NHXMH-J 1x 50mm</t>
    </r>
    <r>
      <rPr>
        <vertAlign val="superscript"/>
        <sz val="11"/>
        <rFont val="Arial"/>
        <family val="2"/>
      </rPr>
      <t>2</t>
    </r>
  </si>
  <si>
    <r>
      <t>- vodič P/F-Y 16mm</t>
    </r>
    <r>
      <rPr>
        <vertAlign val="superscript"/>
        <sz val="11"/>
        <rFont val="Arial"/>
        <family val="2"/>
      </rPr>
      <t>2</t>
    </r>
  </si>
  <si>
    <r>
      <t>- vodič P/F-Y 6mm</t>
    </r>
    <r>
      <rPr>
        <vertAlign val="superscript"/>
        <sz val="11"/>
        <rFont val="Arial"/>
        <family val="2"/>
      </rPr>
      <t>2</t>
    </r>
  </si>
  <si>
    <t>- Y(ST)Y 8X0,6mm,  za strojaske instalacije</t>
  </si>
  <si>
    <t>Dobava i postava rasvjetnih tijela:</t>
  </si>
  <si>
    <t>kom.</t>
  </si>
  <si>
    <t xml:space="preserve"> kom</t>
  </si>
  <si>
    <t>Dobava i instalacija instalacijske kutije za nadgradnu montažu senzora</t>
  </si>
  <si>
    <t>Programiranje i puštanje u pogon</t>
  </si>
  <si>
    <t>Dobava postava i spajanje:</t>
  </si>
  <si>
    <t>- infracrveni senzor s timerom za paljenje rasvjete</t>
  </si>
  <si>
    <t>Dobava i postava priključnice:</t>
  </si>
  <si>
    <t>Dobava postavljanje i spajanje jednostruke 1f. priključnica sa zaštitnim kontaktom za montažu u  parapetni kanal komplet sa kutijom, nosačem i pokrovnom pločom bijele boje, zaštita IP 42.  (mrežna). Priključnica mora biti prilagođena ugradnji u parapetski kanal.</t>
  </si>
  <si>
    <t>priključnica 16A,230V, 2P+PE</t>
  </si>
  <si>
    <t>priključnica 16A,400V, 4P+PE</t>
  </si>
  <si>
    <t>priključnica 32A,400V, 4P+PE</t>
  </si>
  <si>
    <t xml:space="preserve"> m</t>
  </si>
  <si>
    <t>17.</t>
  </si>
  <si>
    <t>Dobava i ugradnja bezhalogenih, savitljivih instalacijskih cijevi za ugradnju u pregradne zidove od knaufa i zidove od opeke i siporeksa, računajući potrebno dubljenje, izradu prodora te ugradnju prolaznih, spojnih i instalacijskih kutija</t>
  </si>
  <si>
    <t>cijev fi 16 mm</t>
  </si>
  <si>
    <t>cijev fi 23 mm</t>
  </si>
  <si>
    <t>cijev fi 29 mm</t>
  </si>
  <si>
    <t>cijev fi 40 mm</t>
  </si>
  <si>
    <t>18.</t>
  </si>
  <si>
    <t>Dobava i montaža samogasivih PNT cijevi računajući sav potreban spojni (nastavci, T-komadi, koljena) i montažni materijal</t>
  </si>
  <si>
    <t>cijev fi 13 mm</t>
  </si>
  <si>
    <t>19.</t>
  </si>
  <si>
    <r>
      <t>Dobava i postava instalacijske kutije,</t>
    </r>
    <r>
      <rPr>
        <sz val="11"/>
        <rFont val="Symbol"/>
        <family val="1"/>
        <charset val="2"/>
      </rPr>
      <t xml:space="preserve"> f</t>
    </r>
    <r>
      <rPr>
        <sz val="11"/>
        <rFont val="Arial"/>
        <family val="2"/>
        <charset val="238"/>
      </rPr>
      <t xml:space="preserve">60mm                                   </t>
    </r>
  </si>
  <si>
    <t>20.</t>
  </si>
  <si>
    <r>
      <t>Dobava i postava instalacijske kutije,</t>
    </r>
    <r>
      <rPr>
        <sz val="11"/>
        <rFont val="Symbol"/>
        <family val="1"/>
        <charset val="2"/>
      </rPr>
      <t xml:space="preserve"> f</t>
    </r>
    <r>
      <rPr>
        <sz val="11"/>
        <rFont val="Arial"/>
        <family val="2"/>
        <charset val="238"/>
      </rPr>
      <t xml:space="preserve">80mm                                   </t>
    </r>
  </si>
  <si>
    <t>21.</t>
  </si>
  <si>
    <t xml:space="preserve">Dobava, postava i spajanje sabirnice za izjednačenje potencijala                                    </t>
  </si>
  <si>
    <t>22.</t>
  </si>
  <si>
    <t>23.</t>
  </si>
  <si>
    <t>24.</t>
  </si>
  <si>
    <t>25.</t>
  </si>
  <si>
    <t>26.</t>
  </si>
  <si>
    <t>27.</t>
  </si>
  <si>
    <t>28.</t>
  </si>
  <si>
    <t>29.</t>
  </si>
  <si>
    <t>Dobava i postava elemenata nosive konstrukcije panela:</t>
  </si>
  <si>
    <t>- Nosaci HOP/R/4200</t>
  </si>
  <si>
    <t>- Nosaci HOP/R/SPK</t>
  </si>
  <si>
    <t>- Nosaci HOP/ECK35</t>
  </si>
  <si>
    <t>- Nosaci HOP/ICK35</t>
  </si>
  <si>
    <t>30.</t>
  </si>
  <si>
    <t>Dobava, postava i spajanje konektora kao MC4 (m+f).</t>
  </si>
  <si>
    <t>31.</t>
  </si>
  <si>
    <t>Dobava, postava i spajanje konektora kao MC4 2T, za 2 panela.</t>
  </si>
  <si>
    <t>32.</t>
  </si>
  <si>
    <r>
      <t>Dobava, postava i spajanje kabela za spajanje sunčanih panela  6mm</t>
    </r>
    <r>
      <rPr>
        <vertAlign val="superscript"/>
        <sz val="11"/>
        <rFont val="Arial"/>
        <family val="2"/>
        <charset val="238"/>
      </rPr>
      <t>2</t>
    </r>
    <r>
      <rPr>
        <sz val="11"/>
        <rFont val="Arial"/>
        <family val="2"/>
        <charset val="238"/>
      </rPr>
      <t>.</t>
    </r>
  </si>
  <si>
    <t>33.</t>
  </si>
  <si>
    <t>34.</t>
  </si>
  <si>
    <t>35.</t>
  </si>
  <si>
    <r>
      <t>Dobava, postava i spajanje kabela za spajanje sunčanih panela na baterije P/F 2x25mm</t>
    </r>
    <r>
      <rPr>
        <vertAlign val="superscript"/>
        <sz val="11"/>
        <rFont val="Arial"/>
        <family val="2"/>
        <charset val="238"/>
      </rPr>
      <t>2</t>
    </r>
    <r>
      <rPr>
        <sz val="11"/>
        <rFont val="Arial"/>
        <family val="2"/>
        <charset val="238"/>
      </rPr>
      <t>.</t>
    </r>
  </si>
  <si>
    <t>36.</t>
  </si>
  <si>
    <r>
      <t>Dobava, postava i spajanje stopica za kabela  P/F 25mm</t>
    </r>
    <r>
      <rPr>
        <vertAlign val="superscript"/>
        <sz val="11"/>
        <rFont val="Arial"/>
        <family val="2"/>
        <charset val="238"/>
      </rPr>
      <t>2</t>
    </r>
    <r>
      <rPr>
        <sz val="11"/>
        <rFont val="Arial"/>
        <family val="2"/>
        <charset val="238"/>
      </rPr>
      <t>.</t>
    </r>
  </si>
  <si>
    <t>37.</t>
  </si>
  <si>
    <t>38.</t>
  </si>
  <si>
    <t xml:space="preserve">Dobava i polaganje trake Fe/Zn 25x4mm za  izjednačenje potencijala </t>
  </si>
  <si>
    <t>39.</t>
  </si>
  <si>
    <t xml:space="preserve">Dobava i postava križne spojnice za traku.                                                </t>
  </si>
  <si>
    <t>40.</t>
  </si>
  <si>
    <t>41.</t>
  </si>
  <si>
    <t>42.</t>
  </si>
  <si>
    <t xml:space="preserve"> kg</t>
  </si>
  <si>
    <t>43.</t>
  </si>
  <si>
    <t>44.</t>
  </si>
  <si>
    <t xml:space="preserve">Ispitivanje instalacije i izdavanje izvješća o ispitivanju instalacije.      </t>
  </si>
  <si>
    <t xml:space="preserve">UKUPNO: </t>
  </si>
  <si>
    <t>3.3.    TROŠKOVNIK TELEFONSKE I INFORMATIČKE INSTALACIJE</t>
  </si>
  <si>
    <t xml:space="preserve"> kompl</t>
  </si>
  <si>
    <t xml:space="preserve">Dobava, polaganje i elektr. spajanje telefonskog kabela TK59-50 xDSL 20x2x0.4mm     </t>
  </si>
  <si>
    <t xml:space="preserve">                                       m  </t>
  </si>
  <si>
    <r>
      <t>Dobava, polaganje i elektr. spajanje telefonskog voda FTPS J 02Y(St)H-4x2x0,6mm (kateg. 6e) u cijevi</t>
    </r>
    <r>
      <rPr>
        <sz val="11"/>
        <rFont val="Symbol"/>
        <family val="1"/>
        <charset val="2"/>
      </rPr>
      <t xml:space="preserve"> f</t>
    </r>
    <r>
      <rPr>
        <sz val="11"/>
        <rFont val="Arial CE"/>
        <family val="2"/>
        <charset val="238"/>
      </rPr>
      <t xml:space="preserve">23mm i </t>
    </r>
    <r>
      <rPr>
        <sz val="11"/>
        <rFont val="Symbol"/>
        <family val="1"/>
        <charset val="2"/>
      </rPr>
      <t>f</t>
    </r>
    <r>
      <rPr>
        <sz val="11"/>
        <rFont val="Arial CE"/>
        <family val="2"/>
        <charset val="238"/>
      </rPr>
      <t xml:space="preserve">16mm ili podnom kanalu     </t>
    </r>
  </si>
  <si>
    <r>
      <t xml:space="preserve">Dobava i postava instalacijske cijevi </t>
    </r>
    <r>
      <rPr>
        <sz val="11"/>
        <rFont val="Symbol"/>
        <family val="1"/>
        <charset val="2"/>
      </rPr>
      <t>f16</t>
    </r>
    <r>
      <rPr>
        <sz val="11"/>
        <rFont val="Arial CE"/>
        <family val="2"/>
        <charset val="238"/>
      </rPr>
      <t>mm</t>
    </r>
  </si>
  <si>
    <r>
      <t xml:space="preserve">Dobava i postava instalacijske cijevi </t>
    </r>
    <r>
      <rPr>
        <sz val="11"/>
        <rFont val="Symbol"/>
        <family val="1"/>
        <charset val="2"/>
      </rPr>
      <t>f23</t>
    </r>
    <r>
      <rPr>
        <sz val="11"/>
        <rFont val="Arial CE"/>
        <family val="2"/>
        <charset val="238"/>
      </rPr>
      <t>mm</t>
    </r>
  </si>
  <si>
    <r>
      <t xml:space="preserve">Dobava i postava instalacijske cijevi </t>
    </r>
    <r>
      <rPr>
        <sz val="11"/>
        <rFont val="Symbol"/>
        <family val="1"/>
        <charset val="2"/>
      </rPr>
      <t>f40</t>
    </r>
    <r>
      <rPr>
        <sz val="11"/>
        <rFont val="Arial CE"/>
        <family val="2"/>
        <charset val="238"/>
      </rPr>
      <t>mm</t>
    </r>
  </si>
  <si>
    <t>Postava i električno spajanje komunikacijskog ormara, s mogućnošću otvaranja bočnih stranica te zaključavnja vrata i stranica. U ormar će biti ugrađena slijedeća oprema:</t>
  </si>
  <si>
    <t xml:space="preserve">- rack 19", h=80cm, d=70cm  </t>
  </si>
  <si>
    <t xml:space="preserve">- 24 portni 19" patch panel  </t>
  </si>
  <si>
    <t xml:space="preserve">- panel s ventilatorima za hlađenje  </t>
  </si>
  <si>
    <t xml:space="preserve">- premjestive police  </t>
  </si>
  <si>
    <t xml:space="preserve">- set pruključnica 230V, s 6 priključnica  </t>
  </si>
  <si>
    <t xml:space="preserve">- paket aku-baterija, suhe aku-baterije sa nominalnim vijekom trajanja 5-7 godina , bez održavanja, dimenzije visina : 3 U , širina : 19“ , dubina 600 </t>
  </si>
  <si>
    <t xml:space="preserve">       </t>
  </si>
  <si>
    <t>- oznake konektora spojnih kablova</t>
  </si>
  <si>
    <t xml:space="preserve">Dobava i postava PVC-instalacionih kanala, s poklopcem 40x30mm sa svim potrebnim fazonskim komadima   </t>
  </si>
  <si>
    <t>Ispitivanje instalacije i izdavanje TK atesta</t>
  </si>
  <si>
    <t xml:space="preserve">3.4. </t>
  </si>
  <si>
    <t>TROŠKOVNIK ANTENSKE INSTALACIJE</t>
  </si>
  <si>
    <t xml:space="preserve">- kabelski spojnici s konektorima                  </t>
  </si>
  <si>
    <t xml:space="preserve">Dobava spojnog kabla za spoj radio i televizijskog prijemnika na priključnicu.                  </t>
  </si>
  <si>
    <t xml:space="preserve">Mjerenje signala prije postavljanja antenskog stupa i izbor najbolje pozicije stupa, na zidu strojarnice.                                   </t>
  </si>
  <si>
    <t>- vanjska jedinica LNB 204 Quattro V+H</t>
  </si>
  <si>
    <t>- Nosač dva LNB-a</t>
  </si>
  <si>
    <t xml:space="preserve">- Plast. savit. cijevi za pod  zbuku tip CS 20.     </t>
  </si>
  <si>
    <t xml:space="preserve">Dobava i polaganje pl. cijevi CS40 mm za spoj  prizemlja na antensko pojačalo za  priključak antena.                                    </t>
  </si>
  <si>
    <t xml:space="preserve">Dobava i polaganje okiten cijevi d=50 mm za spoj kabela kabelske televizije u telefonskom zdencu  i ormarića krone  u prizemlju objekta. </t>
  </si>
  <si>
    <t>Dobava, postava i spajanje Cu vodiča za izjednacenje potencijala 1 x P/F 6 mm2 izmedu ormarica i najblize sabirnice.</t>
  </si>
  <si>
    <t xml:space="preserve">Ispitivanje instalacije od strane ovlaštene organizacije i izdavanje atesta i garancijske dokumentacije od strane izvođača instalacije.                                 </t>
  </si>
  <si>
    <t>TROŠKOVNIK ANTENSKE INSTALACIJE UKUPNO:</t>
  </si>
  <si>
    <t>3.5.</t>
  </si>
  <si>
    <t>TROŠKOVNIK INSTALACIJE VATRODOJAVE</t>
  </si>
  <si>
    <t>-  LCD alfanumeričkim zaslon za prikaz stanja i poruka 6x40 znakova</t>
  </si>
  <si>
    <t>- 2 petlje za 190 adresabilnih elemenata po petlji</t>
  </si>
  <si>
    <t>- 1 relejni izlaz za RT alarm</t>
  </si>
  <si>
    <t>- 1 relejni izlaz za RT grešku</t>
  </si>
  <si>
    <t>- 8 programabilnih ulaza/izlaza 24</t>
  </si>
  <si>
    <t>- 1 Ethernet ulaz (RJ45)</t>
  </si>
  <si>
    <t>- 2 ugrađene Fdnet linijske kartice</t>
  </si>
  <si>
    <t>- ugrađena operacijska jedinica</t>
  </si>
  <si>
    <t>- ugrađeno napajanje 150W</t>
  </si>
  <si>
    <t>- automatska konfiguracija</t>
  </si>
  <si>
    <t>- BACnet komunikacijski protokol</t>
  </si>
  <si>
    <t>- mogućnost povezivanja na CNUS radnu stanicu</t>
  </si>
  <si>
    <t>- memorija za 1000 događaja</t>
  </si>
  <si>
    <t>U cijenu je potrebno uračunati programiranje i upuštanje</t>
  </si>
  <si>
    <t>Dobava i postava akumulator 12V,18Ah</t>
  </si>
  <si>
    <t xml:space="preserve">kom </t>
  </si>
  <si>
    <t xml:space="preserve">Dobava i postava vatrootpornog ormara za smještaj akumulatorskih baterija. </t>
  </si>
  <si>
    <t xml:space="preserve">Dobava i postava spojnog kabela:                                                                  </t>
  </si>
  <si>
    <t>-  energetski kabel 0,6/1 kV 3x2,5 mm2, oznake  NHXH FE180/E30</t>
  </si>
  <si>
    <r>
      <t>- JB-Y(St)Y - 4x0.8 mm</t>
    </r>
    <r>
      <rPr>
        <vertAlign val="superscript"/>
        <sz val="11"/>
        <rFont val="Arial CE"/>
        <family val="2"/>
        <charset val="238"/>
      </rPr>
      <t>2</t>
    </r>
    <r>
      <rPr>
        <sz val="11"/>
        <rFont val="Arial CE"/>
        <family val="2"/>
        <charset val="238"/>
      </rPr>
      <t xml:space="preserve"> za spoj javljača</t>
    </r>
  </si>
  <si>
    <r>
      <t>- PP/F-Y 3x2.5 mm</t>
    </r>
    <r>
      <rPr>
        <vertAlign val="superscript"/>
        <sz val="11"/>
        <rFont val="Arial"/>
        <family val="2"/>
      </rPr>
      <t>2</t>
    </r>
  </si>
  <si>
    <r>
      <t>Dobava i postavljanje ticcino cijevi,</t>
    </r>
    <r>
      <rPr>
        <sz val="11"/>
        <rFont val="Symbol"/>
        <family val="1"/>
        <charset val="2"/>
      </rPr>
      <t xml:space="preserve"> f</t>
    </r>
    <r>
      <rPr>
        <sz val="11"/>
        <rFont val="Arial CE"/>
        <family val="2"/>
        <charset val="238"/>
      </rPr>
      <t>16-23mm komplet sa svim pomočnim materijalom kao što su kolčaci, pera za blokiranje, razvodne kutije. Sve komplet</t>
    </r>
  </si>
  <si>
    <t>Dobava, postavljanje i spajanje kabelskih polica, komplet sa nosačima, bez poklopaca, spojnim, montažnim i kutnim elementima  - PK 50</t>
  </si>
  <si>
    <t xml:space="preserve">Dobava i ugradnja analogno adresibilnog izlaznog modula za decentralizirano upravljanje različitim funkcijama (glavna sklopka), sa izolatorom kvara na petlji ugrađenim u samom modulu, sa 4 ulazna i 4 izlazna beznaponska kontakta (releja) NO/NC 230VAC/4A. Ulazne linije su nadzirane sa otpornikom i mogu se pojedinačno konfigurirat. Stanje modula se indicira putem LED signalne diode, a napaja se iz petlje.
</t>
  </si>
  <si>
    <t xml:space="preserve">Programiranje centrale, funkcionalno ispitivanje sustava i podešavanje osjetljivosti.
</t>
  </si>
  <si>
    <t>Prvo ispitivanje sustava za dojavu požara.</t>
  </si>
  <si>
    <t xml:space="preserve">Obuka zaposlenika korisnika za rukovanje kompletnim sustavom prema preporuci isporučitelja 
</t>
  </si>
  <si>
    <t>UKUPNO INSTALACIJA VATRODOJAVE</t>
  </si>
  <si>
    <t>3.6.  TROŠKOVNIK INSTALACIJE VIDEONADZORA</t>
  </si>
  <si>
    <t xml:space="preserve">Dobava, postava i spajanje vanjske kompaktne IP video kamera
Vanjska IR 2 megapikselna full HD IP dan/noć kamera u vodotjesnom kućištu  s ugrađenim IR reflektorom slijedećih minimalnih karakteristika:
 - 1/2.7" CMOS senzor slike
 - rezolucija 2 MP
 - P iris objektiv: varifokalni žarišna duljina: 2.8 – 12 mm, F1.2
 - video kompresija: H.264, MJPEG, MPEG-4
 - dvostruki ili trostruki istovremeni real-time stream
 - detekcija pokreta
 - rezolucija: 1920x1080
 - brzina prijenosa: H.264; 30fps pri rezoluciji 1920x1080, MPEG-4; 27fps pri rezoluciji 1920x1080
 - dan/noć funkcija
</t>
  </si>
  <si>
    <t>Dobava, postava i spajanje unutarnje fiksne kupolaste dan/noć mrežne kamere
• 2MP CMOS senzor slike veličine 1/2.8", 30fps @ 1920x1080
• Vari-fokalni motorizirani P-iris objektiv, DC iris f=3-10 mm
• osjetljivost 0.42 Lux @ F1.3, 50 IRE (u boji), 0.001 Lux @ F1.3, 50 IRE (crno/bijelo)
• izmjenjivi IR-cut filter za dan/noć funkciju
• ugrađen IR reflektor, domet do 20m
• 3DNR tehnologija i WDR Pro (100dB) tehnologija
• Smart Focus System za precizno daljinsko podešenje fokusa
• EIS funkcija za stabilizaciju slike
• ugrađena detekcija pokreta s više nezavisnih zona detekcije
• ugrađena detekcija sabotaže kamere (defokusiranje, promjena smjera, blokiranje) 
• MicroSD/SDHC/SDXC utor za kartice
• H.264, MJPEG kompresija
• IPv4, IPv6, TCP/IP, HTTP, HTTPS, UPnP, RTSP/RTP/RTCP, IGMP, SMTP, FTP, DHCP, NTP, DNS, DDNS, PPPoE, CoS, QoS, SNMP, 802.1X, UDP, ICMP protokoli, ONVIF podrška
• napajanje: 12Vdc, 24Vac, PoE (IEEE 802.3af)
• potrošnja snage: DC maks. 7.6W, AC maks. 8.6W, PoE maks. 10.6W
• Antivandal kućište IK10, otporno na sve vremenske uvjete IP66
PROIZVOĐAČ: Vivotek
TIP KAO: FD8365-HV</t>
  </si>
  <si>
    <t>ABsistemDCI-osnovna aplikacija
Licenca osnovna aplikacija software-a za integraciju sustava tehničke zaštite, potrebne licence za pojedine elemente sustava</t>
  </si>
  <si>
    <t xml:space="preserve">  kom </t>
  </si>
  <si>
    <t>ABsistemDCI-konfiguracija I/O aktivnih elemenata
Konfiguracija jednog ulaznog ili izlaznog aktivnog elementa u aplikaciji ABsistemDCI</t>
  </si>
  <si>
    <t>Dobava  i polaganje komunikacijskog kabela  FTP 4x2x24 AWG Cat 6e</t>
  </si>
  <si>
    <r>
      <t xml:space="preserve">Dobava i postava instalacionne cijevi PNT </t>
    </r>
    <r>
      <rPr>
        <sz val="11"/>
        <rFont val="Symbol"/>
        <family val="1"/>
        <charset val="2"/>
      </rPr>
      <t>f16</t>
    </r>
    <r>
      <rPr>
        <sz val="11"/>
        <rFont val="Arial"/>
        <family val="2"/>
      </rPr>
      <t>mm</t>
    </r>
    <r>
      <rPr>
        <sz val="11"/>
        <rFont val="Arial"/>
        <family val="2"/>
        <charset val="238"/>
      </rPr>
      <t xml:space="preserve"> s priborom za učvršćenje na zid.  </t>
    </r>
  </si>
  <si>
    <t xml:space="preserve">Dobava i postava PVC - kabelskog kanala  30x30m s poklopcem i priborom za učvršćenje na zid.  </t>
  </si>
  <si>
    <t>Ispitivanje instalacije, puštanje u rad i davanje uputa za rad i održavanje.</t>
  </si>
  <si>
    <t xml:space="preserve">TROŠKOVNIK VIDEO NADZORA UKUPNO: </t>
  </si>
  <si>
    <t xml:space="preserve">3.7. </t>
  </si>
  <si>
    <t>TROŠKOVNIK INSTALACIJE LPS</t>
  </si>
  <si>
    <t xml:space="preserve">Iskop  rova dimenzija  0.4x0.8m  u zemlji III kategorije, te zatrpavanje istog nakon polaganja trake.                                           </t>
  </si>
  <si>
    <t xml:space="preserve">Dobava i polaganje trake Fe/Zn 25x4mm. Traka se polaže u rov       </t>
  </si>
  <si>
    <t xml:space="preserve">Dobava i polaganje trake Fe/Zn 25x4mm. Traka se polaže u temelj na M-nosače       </t>
  </si>
  <si>
    <t xml:space="preserve">Dobava i polaganje trake Fe/Zn 20x3 mm za vertikalne odvode, prosječne duljine 4m.                                                                </t>
  </si>
  <si>
    <t xml:space="preserve">Dobava i polaganje trake Fe/Zn 25x4mm za temeljne uvodnike, prosječne duljine 6m.                                                                      </t>
  </si>
  <si>
    <t xml:space="preserve">Izrada križnog spoja N.B4.936. u betonu                        </t>
  </si>
  <si>
    <t xml:space="preserve">Izrada križnog spoja N.B4.936. vidljivog                        </t>
  </si>
  <si>
    <t xml:space="preserve">Dobava i postava stezaljke za žlijeb  N.B4.908.                                               </t>
  </si>
  <si>
    <t xml:space="preserve">Izrada spoja zavarivanjem.                 </t>
  </si>
  <si>
    <t xml:space="preserve">Izrada spoja za nosač antene.           </t>
  </si>
  <si>
    <t xml:space="preserve">Dobava i postava obujmice za oluk.      </t>
  </si>
  <si>
    <t xml:space="preserve">Izrada  mjernog spoja.                 </t>
  </si>
  <si>
    <t xml:space="preserve">kompl </t>
  </si>
  <si>
    <t xml:space="preserve">Ispitivanje instalacije i izdavanje protokola i revizione knjige.                                </t>
  </si>
  <si>
    <t xml:space="preserve">      REKAPITULACIJA:</t>
  </si>
  <si>
    <t>TROŠKOVNIK GRAĐEVINSKIH RADOVA ……………………………..</t>
  </si>
  <si>
    <t>TROŠKOVNIK ELEKTROENERGETSKE INSTALACIJE …….…..…</t>
  </si>
  <si>
    <t>TROŠKOVNIK TELEFONSKEI INFORMATIČKE  INSTALACIJE .....</t>
  </si>
  <si>
    <t>TROŠKOVNIK ANTENSKE INSTALACIJE ………..............................</t>
  </si>
  <si>
    <t>TROŠKOVNIK INSTALACIJE VATRODOJAVE……..............................</t>
  </si>
  <si>
    <t>TROŠKOVNIK INSTALACIJE VIDEONADZORA ……...........................</t>
  </si>
  <si>
    <t>TROšKOVNIK LPS INSTALACIJE .……...….………………….........</t>
  </si>
  <si>
    <r>
      <rPr>
        <sz val="24"/>
        <color indexed="17"/>
        <rFont val="Arial Black"/>
        <family val="2"/>
        <charset val="238"/>
      </rPr>
      <t>T</t>
    </r>
    <r>
      <rPr>
        <sz val="18"/>
        <color indexed="17"/>
        <rFont val="Arial Black"/>
        <family val="2"/>
        <charset val="238"/>
      </rPr>
      <t>EHNO</t>
    </r>
    <r>
      <rPr>
        <sz val="24"/>
        <color indexed="17"/>
        <rFont val="Arial Black"/>
        <family val="2"/>
        <charset val="238"/>
      </rPr>
      <t>T</t>
    </r>
    <r>
      <rPr>
        <sz val="18"/>
        <color indexed="17"/>
        <rFont val="Arial Black"/>
        <family val="2"/>
        <charset val="238"/>
      </rPr>
      <t>ERM</t>
    </r>
  </si>
  <si>
    <t>INŽENJERING,GRAĐEVINARSTVO, PROJEKTIRANJE I TRGOVINA, d.o.o. Bjelovar, Ulica Vjećeslava Holjevca br. 25,  tel/fax (+385) 043 251-256, GSM:098 436-010, e-mail: tehnoterm@bj.t-com.hr</t>
  </si>
  <si>
    <t xml:space="preserve">Teh. dnevnik: </t>
  </si>
  <si>
    <t>Str. broj:</t>
  </si>
  <si>
    <t>TERMO</t>
  </si>
  <si>
    <t>AERO</t>
  </si>
  <si>
    <t>HYDRO</t>
  </si>
  <si>
    <t>98/2016</t>
  </si>
  <si>
    <t>EKO</t>
  </si>
  <si>
    <t xml:space="preserve">INVESTITOR:     GRAD GRUBIŠNO POLJE, (OIB: 13918656679)                                             </t>
  </si>
  <si>
    <t xml:space="preserve">                          </t>
  </si>
  <si>
    <t xml:space="preserve">Trg bana Josipa Jelačića 1, GRUBIŠNO POLJE  </t>
  </si>
  <si>
    <t xml:space="preserve">GRAĐEVINA:    PROIZVODNO – PODUZETNIČKI INKUBATOR GRUBIŠNO POLJE   </t>
  </si>
  <si>
    <t>BROJ:</t>
  </si>
  <si>
    <t>TD  98/2016.</t>
  </si>
  <si>
    <t>LOKACIJA:</t>
  </si>
  <si>
    <t>GRUBIŠNO POLJE, Ulica Ivana Nepomuka Jemeršića bb,</t>
  </si>
  <si>
    <t>k.č.br. 984/12,  k.o.Grubišno Polje, (z.k.č.br. 1102/5, k.o.Grubišno Polje)</t>
  </si>
  <si>
    <t>Z.O.P.:                GRAD GRUBIŠNO POLJE</t>
  </si>
  <si>
    <t xml:space="preserve">                                           SPECIFIKACIJA OPREME,</t>
  </si>
  <si>
    <t xml:space="preserve">                                             MATERIJALA I RADOVA</t>
  </si>
  <si>
    <t>U Bjelovaru,  prosinac 2016.</t>
  </si>
  <si>
    <r>
      <rPr>
        <sz val="10"/>
        <color indexed="8"/>
        <rFont val="Arial"/>
        <family val="2"/>
        <charset val="238"/>
      </rPr>
      <t>Poz</t>
    </r>
  </si>
  <si>
    <r>
      <rPr>
        <sz val="10"/>
        <color indexed="8"/>
        <rFont val="Arial"/>
        <family val="2"/>
        <charset val="238"/>
      </rPr>
      <t>Opis</t>
    </r>
    <r>
      <rPr>
        <sz val="10"/>
        <color indexed="8"/>
        <rFont val="Arial"/>
        <family val="2"/>
        <charset val="238"/>
      </rPr>
      <t xml:space="preserve"> </t>
    </r>
    <r>
      <rPr>
        <sz val="10"/>
        <color indexed="8"/>
        <rFont val="Arial"/>
        <family val="2"/>
        <charset val="238"/>
      </rPr>
      <t>materijala</t>
    </r>
  </si>
  <si>
    <r>
      <rPr>
        <sz val="10"/>
        <color indexed="8"/>
        <rFont val="Arial"/>
        <family val="2"/>
        <charset val="238"/>
      </rPr>
      <t>Količina</t>
    </r>
  </si>
  <si>
    <r>
      <rPr>
        <sz val="10"/>
        <color indexed="8"/>
        <rFont val="Arial"/>
        <family val="2"/>
        <charset val="238"/>
      </rPr>
      <t>Jedinična</t>
    </r>
    <r>
      <rPr>
        <sz val="10"/>
        <color indexed="8"/>
        <rFont val="Arial"/>
        <family val="2"/>
        <charset val="238"/>
      </rPr>
      <t xml:space="preserve"> </t>
    </r>
    <r>
      <rPr>
        <sz val="10"/>
        <color indexed="8"/>
        <rFont val="Arial"/>
        <family val="2"/>
        <charset val="238"/>
      </rPr>
      <t>cijena</t>
    </r>
  </si>
  <si>
    <r>
      <rPr>
        <sz val="10"/>
        <color indexed="8"/>
        <rFont val="Arial"/>
        <family val="2"/>
        <charset val="238"/>
      </rPr>
      <t>Iznos</t>
    </r>
  </si>
  <si>
    <t>14. SPECIFIKACIJA OPREME MATERIJALA I RADOVA</t>
  </si>
  <si>
    <t>A/ GRIJANJE</t>
  </si>
  <si>
    <t xml:space="preserve">Isporuka i montaža zrakom hlađenog rashladnika i </t>
  </si>
  <si>
    <t>dizalice topline trofazne izvedbe za grijanje i hlađenje.</t>
  </si>
  <si>
    <t xml:space="preserve">Dizalica topline u kompaktnoj izvedbi predviđen za </t>
  </si>
  <si>
    <t>vanjsku ugradnju sa zrakom hlađenim kondenzatorom.</t>
  </si>
  <si>
    <t xml:space="preserve">Uređaj je s hermetičkim scroll kompresorima, s </t>
  </si>
  <si>
    <t>mogućnošću višestupanjske regulacije učina i to s</t>
  </si>
  <si>
    <t>minimalnim učinom od 50%.</t>
  </si>
  <si>
    <t xml:space="preserve">Uređaj je predviđen za rad s ekološki prihvatljivom </t>
  </si>
  <si>
    <t xml:space="preserve">radnom tvari R410A. Uređaj je s jednim rashladnim </t>
  </si>
  <si>
    <t xml:space="preserve"> krugom standardno opremljen elektronskim </t>
  </si>
  <si>
    <t>ekspanzijskim ventilom.</t>
  </si>
  <si>
    <t>Isparivački izmjenjivač direktne ekspanzije je u pločastoj</t>
  </si>
  <si>
    <t xml:space="preserve">izvedbi (PHE) s pločama od nehrđajućeg čelika, </t>
  </si>
  <si>
    <t xml:space="preserve">standardno u kućištu obloženom termičkom izolacijom </t>
  </si>
  <si>
    <t xml:space="preserve">debljine 20 mm. Izmjenjivač je opremljen s zaštitnim </t>
  </si>
  <si>
    <t>elektro grijačem radi zaštite od protusmrzavanja.</t>
  </si>
  <si>
    <t xml:space="preserve">Kondenzatorski izmjenjivač je u potpunosti izrađen od </t>
  </si>
  <si>
    <t xml:space="preserve">aluminija s visokoučinkovitom Microchannel </t>
  </si>
  <si>
    <t xml:space="preserve">tehnologijom. Kondenzator je standardno tvornički </t>
  </si>
  <si>
    <t>dodatno zaštićen zaštitnim premazom Alu-Coat radi</t>
  </si>
  <si>
    <t>zaštite izmjenjivača od agresivne atmosfere.</t>
  </si>
  <si>
    <t xml:space="preserve">Kućište izrađeno od pocinčanog čelika standardno </t>
  </si>
  <si>
    <t xml:space="preserve">tvornički obojeno u zaštitni premaz za visoku otpornost </t>
  </si>
  <si>
    <t>na koroziju.</t>
  </si>
  <si>
    <t xml:space="preserve">Upravljačka jedinica je zajedno s djelovima glavnom </t>
  </si>
  <si>
    <t xml:space="preserve">elektromotornog pogona uređaja smještena u  </t>
  </si>
  <si>
    <t>elektrokomandnom ormaru ugrađenom na samom</t>
  </si>
  <si>
    <t xml:space="preserve">uređaju. Elektrokomandni ormar je predviđen za </t>
  </si>
  <si>
    <t xml:space="preserve">vanjsku ugradnju i u zaštiti je IP54; opremljen vratima s  </t>
  </si>
  <si>
    <t>ugrađenom glavnom sklopkom. Pristup upravljačkoj</t>
  </si>
  <si>
    <t>jedinici uređaja putem višejezičnog LCD panela.</t>
  </si>
  <si>
    <t>"Radno područje uređaja u režimu hlađenja:</t>
  </si>
  <si>
    <t>- vanjska temperatura zraka:   -10°C to + 45°C</t>
  </si>
  <si>
    <t>- izlazna temperatura vode:   -13°C to + 18°C"</t>
  </si>
  <si>
    <t>"Radno područje uređaja u režimu grijanja:</t>
  </si>
  <si>
    <t>-  vanjska temperatura zraka:   -17°C to +20°C</t>
  </si>
  <si>
    <t>- izlazna temperatura vode:  +25°C to +50°C"</t>
  </si>
  <si>
    <t>Tehničke karakteristike uređaja:</t>
  </si>
  <si>
    <t>Učin hlađenja: Qh ukupno = 101 kW</t>
  </si>
  <si>
    <t>Priključna snaga: N ukupno = 36,0 kW</t>
  </si>
  <si>
    <t>Napajanje: 400V - 3ph - 50 Hz</t>
  </si>
  <si>
    <t>Učinkovitost: EER = 2,81</t>
  </si>
  <si>
    <t>Sezonska učinkovitost: ESEER = 3,97</t>
  </si>
  <si>
    <t>Temperatura vanjskog zraka: 35°C</t>
  </si>
  <si>
    <t>Temperatura medija (mj.glikol voda 40%): 7,0/12,0 °C</t>
  </si>
  <si>
    <t>Nominalni protok vode: 4,8 l/s</t>
  </si>
  <si>
    <t>Pad tlaka na izmjenjivaču: 8,7 kPa</t>
  </si>
  <si>
    <t>Učin grijanja: Qg ukupno = 110 kW</t>
  </si>
  <si>
    <t>Priključna snaga: N ukupno = 34,0 kW</t>
  </si>
  <si>
    <t>Napajanje: 400 V - 3ph - 50 Hz</t>
  </si>
  <si>
    <t>Učinkovitost: COP = 3,24</t>
  </si>
  <si>
    <t>Temperatura vanjskog zraka: 7°C</t>
  </si>
  <si>
    <t>Temperatura ogr. vode: 40,0/45,0 °C</t>
  </si>
  <si>
    <t>Nominalni protok vode: 5,3 l/s</t>
  </si>
  <si>
    <t>Pad tlaka na izmjenjivaču: 11,2 kPa</t>
  </si>
  <si>
    <t>Broj rashladnih krugova: 1</t>
  </si>
  <si>
    <t>Broj kompresora: 2</t>
  </si>
  <si>
    <t>Broj ventilatora: 6</t>
  </si>
  <si>
    <t>Promjer ventilatora: Φ 450 mm</t>
  </si>
  <si>
    <t>Način upravljanja ventilatorima:  DOL: Direct On Line</t>
  </si>
  <si>
    <t>Radna tvar: R410A</t>
  </si>
  <si>
    <t>Količina radne tvari: 18 kg</t>
  </si>
  <si>
    <t>Priključak na isparivaču: 2"1/2 mm</t>
  </si>
  <si>
    <t>Dimenzije i masa uređaja:</t>
  </si>
  <si>
    <t>Dimenzije uređaja: 2.826 x 1.195 mm</t>
  </si>
  <si>
    <t>Visina uređaja: 1.800 mm</t>
  </si>
  <si>
    <t>Masa uređaja (prazan): 1.077 kg</t>
  </si>
  <si>
    <t>Masa uređaja (u pogonu): 1.088 kg</t>
  </si>
  <si>
    <t>Nivo zvučne snage: 87 dB(A)</t>
  </si>
  <si>
    <t>Nivo zvučnog tlaka: 70 dB(A) na udaljenosti 1 m od uređaja</t>
  </si>
  <si>
    <t>Standardne opcije uključene u uređaj:</t>
  </si>
  <si>
    <t>20    komplet Victaulic za isparivač</t>
  </si>
  <si>
    <t>29	20 mm izolacija na isparivaču</t>
  </si>
  <si>
    <t>49    izmjenjivač topline s aluminijskim lamelama</t>
  </si>
  <si>
    <t>4	DOL start kompresora</t>
  </si>
  <si>
    <t>10	dvostruki set-point</t>
  </si>
  <si>
    <t>57	električni grijač na isparivaču</t>
  </si>
  <si>
    <t>60	elektronski ekspanzijski ventil</t>
  </si>
  <si>
    <t>67	osjetnik vanjske temperature</t>
  </si>
  <si>
    <t>68	brojač sati rada</t>
  </si>
  <si>
    <t>69	kontakt glavnog alarma</t>
  </si>
  <si>
    <t>97	glavna sklopka</t>
  </si>
  <si>
    <t>128	Master/Slave funkcija</t>
  </si>
  <si>
    <t>komplet</t>
  </si>
  <si>
    <t>Uključene dodatne opcije:</t>
  </si>
  <si>
    <r>
      <rPr>
        <b/>
        <sz val="11"/>
        <color indexed="8"/>
        <rFont val="Calibri"/>
        <family val="2"/>
        <charset val="238"/>
      </rPr>
      <t>Opcija 15A</t>
    </r>
    <r>
      <rPr>
        <sz val="11"/>
        <color theme="1"/>
        <rFont val="Calibri"/>
        <family val="2"/>
        <charset val="238"/>
        <scheme val="minor"/>
      </rPr>
      <t>: Nad/podnaponska zaštita</t>
    </r>
  </si>
  <si>
    <t xml:space="preserve">Nadnaponska i podnaponska zaštita, limitiranje snage </t>
  </si>
  <si>
    <t>(Overvoltage/undervoltage monitoring, Ext. Setpoint</t>
  </si>
  <si>
    <t>setting, power limitation,)</t>
  </si>
  <si>
    <r>
      <rPr>
        <b/>
        <sz val="11"/>
        <color indexed="8"/>
        <rFont val="Calibri"/>
        <family val="2"/>
        <charset val="238"/>
      </rPr>
      <t>Opcija 134</t>
    </r>
    <r>
      <rPr>
        <sz val="11"/>
        <color theme="1"/>
        <rFont val="Calibri"/>
        <family val="2"/>
        <charset val="238"/>
        <scheme val="minor"/>
      </rPr>
      <t>: Jednostruka crpka NT (400V) + buffer tank</t>
    </r>
  </si>
  <si>
    <r>
      <rPr>
        <b/>
        <sz val="11"/>
        <color indexed="8"/>
        <rFont val="Calibri"/>
        <family val="2"/>
        <charset val="238"/>
      </rPr>
      <t>Opcija 115</t>
    </r>
    <r>
      <rPr>
        <sz val="11"/>
        <color theme="1"/>
        <rFont val="Calibri"/>
        <family val="2"/>
        <charset val="238"/>
        <scheme val="minor"/>
      </rPr>
      <t xml:space="preserve">: Hvatač nečistoća </t>
    </r>
  </si>
  <si>
    <r>
      <rPr>
        <b/>
        <sz val="11"/>
        <color indexed="8"/>
        <rFont val="Calibri"/>
        <family val="2"/>
        <charset val="238"/>
      </rPr>
      <t>Opcija 75</t>
    </r>
    <r>
      <rPr>
        <sz val="11"/>
        <color theme="1"/>
        <rFont val="Calibri"/>
        <family val="2"/>
        <charset val="238"/>
        <scheme val="minor"/>
      </rPr>
      <t>: Gumeno protuvibracijsko postolje</t>
    </r>
  </si>
  <si>
    <r>
      <rPr>
        <b/>
        <sz val="11"/>
        <color indexed="8"/>
        <rFont val="Calibri"/>
        <family val="2"/>
        <charset val="238"/>
      </rPr>
      <t>Opcija 58</t>
    </r>
    <r>
      <rPr>
        <sz val="11"/>
        <color theme="1"/>
        <rFont val="Calibri"/>
        <family val="2"/>
        <charset val="238"/>
        <scheme val="minor"/>
      </rPr>
      <t>: Protočna sklopka (Flow switch)</t>
    </r>
  </si>
  <si>
    <t>Dvocijevni ventilokonvektor namjenjen za horizontalnu</t>
  </si>
  <si>
    <t>podstropnu ugradnju sa usisom zraka sa donje strane</t>
  </si>
  <si>
    <t>ukrasna maska</t>
  </si>
  <si>
    <t>prednja usisna rešetka</t>
  </si>
  <si>
    <t>3-redni Al/Cu izmjenjivač za topline</t>
  </si>
  <si>
    <t>tavica za odvod kondenzata</t>
  </si>
  <si>
    <t>odzračni ventil</t>
  </si>
  <si>
    <t>izmjenjivi filter</t>
  </si>
  <si>
    <t>6-brzinski niskošumni ventilator</t>
  </si>
  <si>
    <t>rashladni kapacitet: Qhl = 10,29 kW</t>
  </si>
  <si>
    <t>tem. hlađenja: 7/12°C</t>
  </si>
  <si>
    <t>temp. povratnog zraka: 27°C</t>
  </si>
  <si>
    <t>ogrijevni kapacitet: Qgr = 11,81 kW</t>
  </si>
  <si>
    <t>tem. grijanja: 50/45°C</t>
  </si>
  <si>
    <t>temp. povratnog zraka: 20°C</t>
  </si>
  <si>
    <t>Dodatne opcije:</t>
  </si>
  <si>
    <t>J8323-putni ventil 3/4" s termostatskim pogonom</t>
  </si>
  <si>
    <t>FT107-Žičani elektronski prostorni regulator</t>
  </si>
  <si>
    <t>Sobni termostat namjenjen za dvocijevni/četverocijevni</t>
  </si>
  <si>
    <t>sustav, sa slijedećim mogućnostima:</t>
  </si>
  <si>
    <t>podešavanje brzine ventilatora</t>
  </si>
  <si>
    <t>regulacija na strani voda/zrak</t>
  </si>
  <si>
    <t>prebacivanje režima rada ljeto/zima</t>
  </si>
  <si>
    <t>podešavanje temperature zraka u prostoru</t>
  </si>
  <si>
    <t xml:space="preserve">Inverterska dizalica topline zrak-voda za vanjsku ugradnju </t>
  </si>
  <si>
    <t xml:space="preserve">sa zrakom hlađenim kondenzatorom u kompletu sa </t>
  </si>
  <si>
    <t>pumpom i hidrauličkim modulom te grijaćom trakom</t>
  </si>
  <si>
    <t>isparivača.</t>
  </si>
  <si>
    <t xml:space="preserve">Radni medij je R410A. Kompresor je scroll izvedba, </t>
  </si>
  <si>
    <t>inverterski s kontinuiranom regulacijom opterećenja.</t>
  </si>
  <si>
    <t xml:space="preserve">Zrakom hlađeni kondenzator sa ugrađenim </t>
  </si>
  <si>
    <t xml:space="preserve">podhlađivačem posebno je zaštićen poliakrilnim </t>
  </si>
  <si>
    <t>premazom protiv korozije i agresivnih utjecaja okoline.</t>
  </si>
  <si>
    <t xml:space="preserve">Uz uređaj se standardno isporučuje daljinski žičani </t>
  </si>
  <si>
    <t xml:space="preserve">upravljač s 7 dnevnim timerom kojeg moguće dislocirati </t>
  </si>
  <si>
    <t>do 500 m od uređaja.</t>
  </si>
  <si>
    <t xml:space="preserve">Elektronska regulacija omogućava automatski restart </t>
  </si>
  <si>
    <t>uređaja nakon prekida napajanja.</t>
  </si>
  <si>
    <t>Hlađenje pri nominalnim Eurovent uvjetima:</t>
  </si>
  <si>
    <t>Qh max/Qh nom = 24,7 kW/20,7 kW</t>
  </si>
  <si>
    <t>Nominalna priključna snaga:</t>
  </si>
  <si>
    <t xml:space="preserve">Pel. ukupno = 7,59 kW </t>
  </si>
  <si>
    <t>EER = 2,73</t>
  </si>
  <si>
    <t>ESEER = 4,18</t>
  </si>
  <si>
    <t>Tv = 35°C ST</t>
  </si>
  <si>
    <t>Tvode=7/12°C</t>
  </si>
  <si>
    <t>Radni medij: voda, 20% MEG</t>
  </si>
  <si>
    <t>Protok vode u isparivaču: 62 l/min</t>
  </si>
  <si>
    <t>Pad tlaka u isparivaču : 30,0 kPa</t>
  </si>
  <si>
    <t>Grijanje pri nominalnim Eurovent uvjetima:</t>
  </si>
  <si>
    <t>Qg max/Qg nom = 25,4 kW/21,3 kW</t>
  </si>
  <si>
    <t>Priključna snaga:</t>
  </si>
  <si>
    <t>N ukupno = 7,44 kW                                     
400V - 50 Hz</t>
  </si>
  <si>
    <t>COP = 2,86</t>
  </si>
  <si>
    <t>Tv = 7°C ST</t>
  </si>
  <si>
    <t>Tw,i/u = 45/40 °C</t>
  </si>
  <si>
    <t>Protok vode u isparivaču: 58 l/min</t>
  </si>
  <si>
    <t>Nivo zvučnog tlaka: 78 dB(A) na udaljenosti 1m od jedinice</t>
  </si>
  <si>
    <t>Dimenzije ukupno:</t>
  </si>
  <si>
    <t>1370 x 774 mm ; h = 1684 mm</t>
  </si>
  <si>
    <t>Težina u pogonu: 320 kg</t>
  </si>
  <si>
    <t xml:space="preserve">komplet </t>
  </si>
  <si>
    <t xml:space="preserve">Ventilokonvektor podne izvedbe sa maskom, jedinica  </t>
  </si>
  <si>
    <t xml:space="preserve">predviđena za  montažu na pod, opremljena ventilatorom, </t>
  </si>
  <si>
    <t>ventilatorom, izmjenjivačem topline, filterom te svim</t>
  </si>
  <si>
    <t>potrebnim elementima za zaštitu, kontrolu i regulaciju</t>
  </si>
  <si>
    <t>uređaja i temperature, te s tvornički montiranim ventilima.</t>
  </si>
  <si>
    <t>Razvod: 2 cijevni - regulacija na strani zraka</t>
  </si>
  <si>
    <t>Qh = 1,54 / 1,24 / 1,04 kW</t>
  </si>
  <si>
    <t>Tvh = 7/12°C</t>
  </si>
  <si>
    <t>Tp = 27°C ST, 19°C VT</t>
  </si>
  <si>
    <t>Qg = 2,14 / 1,73 / 1,43 kW</t>
  </si>
  <si>
    <t>Tvg = 50°C</t>
  </si>
  <si>
    <t>Tp = 20°C ST</t>
  </si>
  <si>
    <t>Protok zraka = 319 / 233 / 178 m3/h</t>
  </si>
  <si>
    <t>Nivo zvučne snage: 47 / 42 / 37 dB(A)</t>
  </si>
  <si>
    <t>Dimenzije: 774x226 mm, h = 564 mm</t>
  </si>
  <si>
    <t>Težina: 19 kg</t>
  </si>
  <si>
    <t>sustav (sa tvornički montiranim ventilima).</t>
  </si>
  <si>
    <t xml:space="preserve">predviđena za  montažu na pod, opremljena </t>
  </si>
  <si>
    <t xml:space="preserve">ventilatorom, izmjenjivačem topline, filterom te svim </t>
  </si>
  <si>
    <t xml:space="preserve">potrebnim elementima za zaštitu, kontrolu i regulaciju </t>
  </si>
  <si>
    <t xml:space="preserve">uređaja i temperature, te s tvornički montiranim </t>
  </si>
  <si>
    <t>ventilima.</t>
  </si>
  <si>
    <t>Qh = 2,93 / 2,38 / 1,76 kW</t>
  </si>
  <si>
    <t>Qg = 3,81 / 3,08 / 2,28 kW</t>
  </si>
  <si>
    <t>Protok zraka = 442 / 341 / 241 m3/h</t>
  </si>
  <si>
    <t>Nivo zvučne snage: 48 / 42 / 34 dB(A)</t>
  </si>
  <si>
    <t>Dimenzije: 987x226 mm, h = 564 mm</t>
  </si>
  <si>
    <t>Težina: 25 kg</t>
  </si>
  <si>
    <t>Qh = 4,33 / 3,27 / 2,51 kW</t>
  </si>
  <si>
    <t>Qg = 5,10 / 3,90 / 2,98 kW</t>
  </si>
  <si>
    <t>Protok zraka = 706 / 497 / 361 m3/h</t>
  </si>
  <si>
    <t>Nivo zvučne snage: 53 / 43 / 35 dB(A)</t>
  </si>
  <si>
    <t>Dimenzije: 1194x226 mm, h = 564 mm</t>
  </si>
  <si>
    <t>Težina: 30 kg</t>
  </si>
  <si>
    <t xml:space="preserve">Isporuka i montaža nogice (nosivi okviri i poklopci,   </t>
  </si>
  <si>
    <t>koriste se kod jedinica veličine 1,15,2,25,3,35,4,6)</t>
  </si>
  <si>
    <t>Ispruka i montaža uređaja za regulaciju i upravljanje.</t>
  </si>
  <si>
    <t>Žičani elektronski prostorni regulator s LCD zaslonom.</t>
  </si>
  <si>
    <t>Upravljač ima sljeđeće funkcije:</t>
  </si>
  <si>
    <t xml:space="preserve">regulacija temperature zraka automatskom varijacijom  </t>
  </si>
  <si>
    <t xml:space="preserve">brzine ventilatora, regulacija temperature zraka ON/OFF </t>
  </si>
  <si>
    <t xml:space="preserve">varijacijom brzine ventilatora, ON/OFF regulalcija ventila, </t>
  </si>
  <si>
    <t xml:space="preserve">prebacivanje režima rada grijanje/hlađenje (lokalno, </t>
  </si>
  <si>
    <t xml:space="preserve">centralizirano, automatski u ovisnosti temp. vode i </t>
  </si>
  <si>
    <t xml:space="preserve">automtski u ovisnosti o temp. zraka), suhi kontakt za </t>
  </si>
  <si>
    <t xml:space="preserve">centralno daljinsko prebacivanje režima rada </t>
  </si>
  <si>
    <t xml:space="preserve">grijanje/hlađenje, suhi kontakt za vanjsku aktivaciju </t>
  </si>
  <si>
    <t xml:space="preserve">npr. prozorski kontakt, daljinski ON/OFF, osjetnik </t>
  </si>
  <si>
    <t>pristutnosti, Economy funkcija.</t>
  </si>
  <si>
    <t>Isporuka i montaža relejne kutije za povezivanje do 4</t>
  </si>
  <si>
    <t>NO 100</t>
  </si>
  <si>
    <t>Isporuka i montaža Solarcell SPCF 300 spremnika</t>
  </si>
  <si>
    <t>ogrjevne/rashladne vode sa paronepropusnom</t>
  </si>
  <si>
    <t>izolacijom iz PU pjene 50mm I PVC plaštom. Sa</t>
  </si>
  <si>
    <t>4 priključka polaznog/povratnog voda 6/4"</t>
  </si>
  <si>
    <t>Zapremina vode: 300 litara</t>
  </si>
  <si>
    <t>Min. temperature vode: 7C</t>
  </si>
  <si>
    <t>Max. temperature vode: 95C</t>
  </si>
  <si>
    <t>Max tlak: 3 bara</t>
  </si>
  <si>
    <t>Dimenzije sa izolacijom:</t>
  </si>
  <si>
    <t>Promjer 650mm</t>
  </si>
  <si>
    <t>Visina:1475mm</t>
  </si>
  <si>
    <t>Isporuka i montaža jednoručne zaporne toplovodne</t>
  </si>
  <si>
    <t>slavine, nazivnog pritiska NP 6, dimenzije:</t>
  </si>
  <si>
    <t>NO 10</t>
  </si>
  <si>
    <t>NO 20</t>
  </si>
  <si>
    <t>NO 25</t>
  </si>
  <si>
    <t>NO 32</t>
  </si>
  <si>
    <t>NO 50</t>
  </si>
  <si>
    <t>NO 80</t>
  </si>
  <si>
    <t xml:space="preserve">Isporuka i montaža sustava očitovanja potrošnje toplinske </t>
  </si>
  <si>
    <t xml:space="preserve">energije, a koji se sastoji od: </t>
  </si>
  <si>
    <t xml:space="preserve">Isporuka i montaža  sustava daljinskog očitanja potrošnje </t>
  </si>
  <si>
    <t>MTE, a koje se sastoji iz:</t>
  </si>
  <si>
    <t>ENG usluge M-bus specijalista na puštanju u pogon,</t>
  </si>
  <si>
    <t>programiranju i parametriranju mjerila topliske energije</t>
  </si>
  <si>
    <t>te postavljanje sustava daljinskog očitanja potrošnje.</t>
  </si>
  <si>
    <t>Izrada dokumentacije izvedenog stanja i obuka korisnika</t>
  </si>
  <si>
    <t>za rad sa sustavom.</t>
  </si>
  <si>
    <t>Isporuka i montaža polaznog razdjeljivača tople vode</t>
  </si>
  <si>
    <t>izrađenog iz čelične šavne cijevi, nazivne dimenzije</t>
  </si>
  <si>
    <t xml:space="preserve">200 x 200 mm, ukupne dužine 2000 mm, za nazivni </t>
  </si>
  <si>
    <t xml:space="preserve">pritisak NP 10, sa slijedećim priključcima: </t>
  </si>
  <si>
    <t>NO 15, NP 10 - navojni - za termomanometar   kom 1</t>
  </si>
  <si>
    <t>NO 20, NP 10 - navojni - za ispust   kom 1</t>
  </si>
  <si>
    <t>NO 25, NP 10 - navojni                        kom 2</t>
  </si>
  <si>
    <t>NO 32, NP 10 - navojni                        kom 2</t>
  </si>
  <si>
    <t>NO 80, NP 10 - prirubni                       kom 2</t>
  </si>
  <si>
    <t>NO 100, NP 10 - prirubni                    kom 1</t>
  </si>
  <si>
    <t>Isporuka i montaža povratnog razdjeljivača tople vode</t>
  </si>
  <si>
    <t>karakteristika:</t>
  </si>
  <si>
    <t>Protočna količina: Q = 11 000 l/h</t>
  </si>
  <si>
    <t>Statički tlak: Hst = 9 m.v.s.</t>
  </si>
  <si>
    <t>Električna snaga:  P = 1 200 W</t>
  </si>
  <si>
    <t>El. Priključak: 230 V</t>
  </si>
  <si>
    <t>Dimenzija: NO 65</t>
  </si>
  <si>
    <t>Protočna količina: Q = 3 050 l/h</t>
  </si>
  <si>
    <t>Statički tlak: Hst = 6,8 m.v.s.</t>
  </si>
  <si>
    <t>Električna snaga:  P = 345 W</t>
  </si>
  <si>
    <t>Dimenzija: NO 40</t>
  </si>
  <si>
    <t>Protočna količina: Q = 3 200 l/h</t>
  </si>
  <si>
    <t>Statički tlak: Hst = 6,2 m.v.s.</t>
  </si>
  <si>
    <t>Električna snaga:  P = 340 W</t>
  </si>
  <si>
    <t>Dimenzija: NO 25</t>
  </si>
  <si>
    <t xml:space="preserve">Isporuka i montaža termo-manometra mjernog područja </t>
  </si>
  <si>
    <t>0 ÷ 100°C i 0 ÷ 4 bara, R 1/2"; NP 10.</t>
  </si>
  <si>
    <t xml:space="preserve">Isporuka i montaža filtera za toplu/hladnu vodu, </t>
  </si>
  <si>
    <t>navojnog i prirubnog , za nazivni pritisak NP 10, dimenzije:</t>
  </si>
  <si>
    <t>Isporuka i montaža nepovratnog, ventila za toplu vodu</t>
  </si>
  <si>
    <t>nazivnog pritiska NP 6, slijedećih dimenzija:</t>
  </si>
  <si>
    <t>Isporuka i montaža membranske ekspanzijske posude 12 l</t>
  </si>
  <si>
    <t>10 bar za instalaciju pitke vode.</t>
  </si>
  <si>
    <t>Volumen: 50 l</t>
  </si>
  <si>
    <t>Pogonski tlak: 10 bar</t>
  </si>
  <si>
    <t xml:space="preserve">Isporuka i montaža sigurnosnog ventila s oprugom tlaka </t>
  </si>
  <si>
    <t>otvaranja 3,3 bara, nazivne dimenzije:</t>
  </si>
  <si>
    <t>NO32</t>
  </si>
  <si>
    <t xml:space="preserve">Isporuka i montaža tipskog kompenzacionog komada za </t>
  </si>
  <si>
    <t xml:space="preserve">spoj dizalice topline s cjevovdom, prirubnog, za nazivni </t>
  </si>
  <si>
    <t>tlak NP 10, dimenzije:</t>
  </si>
  <si>
    <t xml:space="preserve">Isporuka i montaža bakrenih cijevi i potrebnih fitinga, </t>
  </si>
  <si>
    <t xml:space="preserve">prema DIN-u za grijanje, kvalitetnog proizvođača, za nazivni </t>
  </si>
  <si>
    <r>
      <t xml:space="preserve">    </t>
    </r>
    <r>
      <rPr>
        <sz val="11"/>
        <color indexed="8"/>
        <rFont val="Symbol"/>
        <family val="1"/>
        <charset val="2"/>
      </rPr>
      <t>f</t>
    </r>
    <r>
      <rPr>
        <sz val="11"/>
        <color indexed="8"/>
        <rFont val="Times New Roman"/>
        <family val="1"/>
        <charset val="238"/>
      </rPr>
      <t xml:space="preserve">   12</t>
    </r>
  </si>
  <si>
    <r>
      <t xml:space="preserve">    </t>
    </r>
    <r>
      <rPr>
        <sz val="11"/>
        <color indexed="8"/>
        <rFont val="Symbol"/>
        <family val="1"/>
        <charset val="2"/>
      </rPr>
      <t>f</t>
    </r>
    <r>
      <rPr>
        <sz val="11"/>
        <color indexed="8"/>
        <rFont val="Times New Roman"/>
        <family val="1"/>
        <charset val="238"/>
      </rPr>
      <t xml:space="preserve">   18</t>
    </r>
  </si>
  <si>
    <r>
      <t xml:space="preserve">    </t>
    </r>
    <r>
      <rPr>
        <sz val="11"/>
        <color indexed="8"/>
        <rFont val="Symbol"/>
        <family val="1"/>
        <charset val="2"/>
      </rPr>
      <t xml:space="preserve">f </t>
    </r>
    <r>
      <rPr>
        <sz val="11"/>
        <color indexed="8"/>
        <rFont val="Times New Roman"/>
        <family val="1"/>
        <charset val="238"/>
      </rPr>
      <t xml:space="preserve">  22</t>
    </r>
  </si>
  <si>
    <r>
      <t xml:space="preserve">    </t>
    </r>
    <r>
      <rPr>
        <sz val="11"/>
        <color indexed="8"/>
        <rFont val="Symbol"/>
        <family val="1"/>
        <charset val="2"/>
      </rPr>
      <t xml:space="preserve">f </t>
    </r>
    <r>
      <rPr>
        <sz val="11"/>
        <color indexed="8"/>
        <rFont val="Times New Roman"/>
        <family val="1"/>
        <charset val="238"/>
      </rPr>
      <t xml:space="preserve">  28</t>
    </r>
  </si>
  <si>
    <r>
      <t xml:space="preserve">    </t>
    </r>
    <r>
      <rPr>
        <sz val="11"/>
        <color indexed="8"/>
        <rFont val="Symbol"/>
        <family val="1"/>
        <charset val="2"/>
      </rPr>
      <t xml:space="preserve">f </t>
    </r>
    <r>
      <rPr>
        <sz val="11"/>
        <color indexed="8"/>
        <rFont val="Times New Roman"/>
        <family val="1"/>
        <charset val="238"/>
      </rPr>
      <t xml:space="preserve">  35</t>
    </r>
  </si>
  <si>
    <r>
      <t xml:space="preserve">    </t>
    </r>
    <r>
      <rPr>
        <sz val="11"/>
        <color indexed="8"/>
        <rFont val="Symbol"/>
        <family val="1"/>
        <charset val="2"/>
      </rPr>
      <t xml:space="preserve">f </t>
    </r>
    <r>
      <rPr>
        <sz val="11"/>
        <color indexed="8"/>
        <rFont val="Times New Roman"/>
        <family val="1"/>
        <charset val="238"/>
      </rPr>
      <t xml:space="preserve">  54</t>
    </r>
  </si>
  <si>
    <r>
      <t xml:space="preserve">    </t>
    </r>
    <r>
      <rPr>
        <sz val="11"/>
        <color indexed="8"/>
        <rFont val="Symbol"/>
        <family val="1"/>
        <charset val="2"/>
      </rPr>
      <t xml:space="preserve">f </t>
    </r>
    <r>
      <rPr>
        <sz val="11"/>
        <color indexed="8"/>
        <rFont val="Times New Roman"/>
        <family val="1"/>
        <charset val="238"/>
      </rPr>
      <t xml:space="preserve">  64</t>
    </r>
  </si>
  <si>
    <r>
      <t xml:space="preserve">    </t>
    </r>
    <r>
      <rPr>
        <sz val="11"/>
        <color indexed="8"/>
        <rFont val="Symbol"/>
        <family val="1"/>
        <charset val="2"/>
      </rPr>
      <t xml:space="preserve">f </t>
    </r>
    <r>
      <rPr>
        <sz val="11"/>
        <color indexed="8"/>
        <rFont val="Times New Roman"/>
        <family val="1"/>
        <charset val="238"/>
      </rPr>
      <t xml:space="preserve">  76,1</t>
    </r>
  </si>
  <si>
    <r>
      <t xml:space="preserve">    </t>
    </r>
    <r>
      <rPr>
        <sz val="11"/>
        <color indexed="8"/>
        <rFont val="Symbol"/>
        <family val="1"/>
        <charset val="2"/>
      </rPr>
      <t xml:space="preserve">f </t>
    </r>
    <r>
      <rPr>
        <sz val="11"/>
        <color indexed="8"/>
        <rFont val="Times New Roman"/>
        <family val="1"/>
        <charset val="238"/>
      </rPr>
      <t xml:space="preserve">  108</t>
    </r>
  </si>
  <si>
    <t>Isporuka i montaža automatskog odzračnog ventila</t>
  </si>
  <si>
    <t xml:space="preserve">Isporuka i montaža ispusne mesingane slavine sa </t>
  </si>
  <si>
    <t>holenderom i čepom za toplu i hladnu vodu, nazivnog</t>
  </si>
  <si>
    <t>pritiska NP10, slijedećih dimenzija:</t>
  </si>
  <si>
    <t>NO 15</t>
  </si>
  <si>
    <t>Isporuka i montaža odzračnog lonca izrađenog od</t>
  </si>
  <si>
    <r>
      <t xml:space="preserve"> bakrene cijevi </t>
    </r>
    <r>
      <rPr>
        <sz val="12"/>
        <color indexed="8"/>
        <rFont val="Symbol"/>
        <family val="1"/>
        <charset val="2"/>
      </rPr>
      <t xml:space="preserve">f </t>
    </r>
    <r>
      <rPr>
        <sz val="12"/>
        <color indexed="8"/>
        <rFont val="Times New Roman"/>
        <family val="1"/>
        <charset val="238"/>
      </rPr>
      <t>88,9 x 2 mm, za toplu i hladnu vodu,</t>
    </r>
  </si>
  <si>
    <t xml:space="preserve"> nazivnog pritiska NP 6, volumena 2 l</t>
  </si>
  <si>
    <t xml:space="preserve">DN 20 </t>
  </si>
  <si>
    <t xml:space="preserve">DN 25 </t>
  </si>
  <si>
    <t xml:space="preserve">DN 32 </t>
  </si>
  <si>
    <t xml:space="preserve">DN 50 </t>
  </si>
  <si>
    <t xml:space="preserve">DN 80 </t>
  </si>
  <si>
    <t xml:space="preserve">Isporuka i montaža plastičnih polipropilenskih cijevi za </t>
  </si>
  <si>
    <t xml:space="preserve">toplu i hladnu potrošnu vodu, uključivo toplinska izolacija </t>
  </si>
  <si>
    <t xml:space="preserve">Cijevi moraju posjedovati ateste o namjeni za vodovodne </t>
  </si>
  <si>
    <t xml:space="preserve">instalacije i ateste o zdravstvenoj ispravnosti za vodu za piće. </t>
  </si>
  <si>
    <t xml:space="preserve">Isporuka i montaža plastičnih PVC cijevi (ili bakrenih) </t>
  </si>
  <si>
    <t>uključivo svi fazonski komadi, gumene brtve, te "mokri"</t>
  </si>
  <si>
    <t>sav potrebni ovjesni materijal, slijedećih dimenzija:</t>
  </si>
  <si>
    <r>
      <t xml:space="preserve">    </t>
    </r>
    <r>
      <rPr>
        <sz val="11"/>
        <color indexed="8"/>
        <rFont val="Symbol"/>
        <family val="1"/>
        <charset val="2"/>
      </rPr>
      <t>f</t>
    </r>
    <r>
      <rPr>
        <sz val="11"/>
        <color indexed="8"/>
        <rFont val="Times New Roman"/>
        <family val="1"/>
        <charset val="238"/>
      </rPr>
      <t xml:space="preserve">   32</t>
    </r>
  </si>
  <si>
    <r>
      <t xml:space="preserve">    </t>
    </r>
    <r>
      <rPr>
        <sz val="11"/>
        <color indexed="8"/>
        <rFont val="Symbol"/>
        <family val="1"/>
        <charset val="2"/>
      </rPr>
      <t>f</t>
    </r>
    <r>
      <rPr>
        <sz val="11"/>
        <color indexed="8"/>
        <rFont val="Times New Roman"/>
        <family val="1"/>
        <charset val="238"/>
      </rPr>
      <t xml:space="preserve">   50</t>
    </r>
  </si>
  <si>
    <t xml:space="preserve">Isporuka i montaža plastičnih ili kromiranih rozeta za bakrene </t>
  </si>
  <si>
    <t>cijevi za ugradnjuna pod dimenzije:</t>
  </si>
  <si>
    <t>Isporuka i montaža prirubnica s grlom za spoj na cjevni</t>
  </si>
  <si>
    <t>razvod grijanja, nazivnog pritiska NP 10, dimenzije:</t>
  </si>
  <si>
    <t xml:space="preserve">NO 40  </t>
  </si>
  <si>
    <t xml:space="preserve">NO 50  </t>
  </si>
  <si>
    <t xml:space="preserve">NO 65  </t>
  </si>
  <si>
    <t xml:space="preserve">NO 80  </t>
  </si>
  <si>
    <t xml:space="preserve">Punjenje sustava grijanja i hlađenja tekućinom protiv </t>
  </si>
  <si>
    <t xml:space="preserve">smrzavanja na bazi propilen-glikola za  trajno zadržavanje </t>
  </si>
  <si>
    <t>u sustavu sa zaštitom od smrzavanja do -28 °C, V = 1500 l.</t>
  </si>
  <si>
    <t>Isporuka i postava skele za rad na većim visinama preko</t>
  </si>
  <si>
    <t xml:space="preserve">4,0 m. </t>
  </si>
  <si>
    <t>Elektro instaliranje i elektropovezivanje, te puštanje u pogon</t>
  </si>
  <si>
    <t xml:space="preserve">DIZALICE TOPLINE i automatike od strane ovlaštenog </t>
  </si>
  <si>
    <t>servisera uz davanje potrebne atestne i garancijske</t>
  </si>
  <si>
    <t>hrvatskom jeziku.</t>
  </si>
  <si>
    <t>Ispitivanje kompletne instalacije na čvrstoću i nepropusnost</t>
  </si>
  <si>
    <t>hladnim vodenim pritiskom tlaka 4,5 bara.</t>
  </si>
  <si>
    <t>Topla proba-ispitivanje kompletne vodovodne instalacije</t>
  </si>
  <si>
    <t>u radnom stanju, puštanje u rad, podešavanje parametara,</t>
  </si>
  <si>
    <r>
      <t>izdavanje zapisnika,</t>
    </r>
    <r>
      <rPr>
        <sz val="11"/>
        <rFont val="Times New Roman"/>
        <family val="1"/>
        <charset val="238"/>
      </rPr>
      <t xml:space="preserve"> atestne i garancijske dokumentacije, </t>
    </r>
  </si>
  <si>
    <t>te uputstava za rad (3 kom) sve na hrvatskom jeziku.</t>
  </si>
  <si>
    <t>45.</t>
  </si>
  <si>
    <t>Izrada projekta izvedenog stanja, sa izradom i postavom.</t>
  </si>
  <si>
    <t>uputa uramljenih i obješenih na zid toplinskih podstanica.</t>
  </si>
  <si>
    <t>A/ UKUPNO GRIJANJE: ………......................…………….......................</t>
  </si>
  <si>
    <t>B/</t>
  </si>
  <si>
    <t>SOLARNA PRIPREMA TPV</t>
  </si>
  <si>
    <t xml:space="preserve">spirala od čelika (materijal St37-2) zaštićeni od korozije </t>
  </si>
  <si>
    <t xml:space="preserve">zahvaljujući pocakljenju Ceraprotect i magnezijskoj zaštitnoj  </t>
  </si>
  <si>
    <t>Spremnik PTV-a s prednjim prirubničkim otvorom (DN 100) i</t>
  </si>
  <si>
    <t xml:space="preserve">priključkom R 1 1/2 za ugradnju električnog grijača. Spremnik </t>
  </si>
  <si>
    <t xml:space="preserve">PTV-a sa svih je strana toplinski izoliran mekanom PUR pjenom </t>
  </si>
  <si>
    <t>(bez FCKW-a), a izvana prevučen plastikom, vito- srebrne boje.</t>
  </si>
  <si>
    <t>Volumen spremnika: 500 l</t>
  </si>
  <si>
    <t>Ukupne dimenzije s toplinskom izolacijom:</t>
  </si>
  <si>
    <t>Širina: 850 mm</t>
  </si>
  <si>
    <t>Visina: 1 955 mm</t>
  </si>
  <si>
    <t>Mjere za unos</t>
  </si>
  <si>
    <t>Širina: 650 mm</t>
  </si>
  <si>
    <t>Visina: 1844 mm</t>
  </si>
  <si>
    <t>Težina s toplinskom izolacijom: 707 kg</t>
  </si>
  <si>
    <t xml:space="preserve">Opseg isporuke: Spremnik PTV-a sa zasebno zapakiranom </t>
  </si>
  <si>
    <t xml:space="preserve">toplinskom izolacijom, zavarenim uranjajućim čahurama za </t>
  </si>
  <si>
    <t>osjetnik temperature spremnika, odn. regulator temperature,</t>
  </si>
  <si>
    <t xml:space="preserve">uvojnim koljenom s uranjajućom čahurom za solarni pogon, </t>
  </si>
  <si>
    <t>magnezijskom zaštitnom anodom, nogama za postavljanje i</t>
  </si>
  <si>
    <t>nastavkom priključka za električni grijač i grijačem 9 kW.</t>
  </si>
  <si>
    <t>priključka za manometar i membranskog sigurnosnog</t>
  </si>
  <si>
    <t>ventila 10 bar.</t>
  </si>
  <si>
    <t xml:space="preserve">procesne topline. Za montažu na kosim/ravnim krovovima i za </t>
  </si>
  <si>
    <t xml:space="preserve">slobodnu montažu. Konstrukcijska obilježja i izvedba: </t>
  </si>
  <si>
    <t>Pločasti kolektor  s visokoselektivno prevučenim</t>
  </si>
  <si>
    <t xml:space="preserve">apsorberom za optimalnu iskorištenost upada svjetla. Suho </t>
  </si>
  <si>
    <t>povezivanje cijevi u toplinski izoliranom priključnom kućištu</t>
  </si>
  <si>
    <t xml:space="preserve">s patentiranim dvocijevnim izmjenjivačem topline.  </t>
  </si>
  <si>
    <t>cijevi od vrlo prozirnog stakla otpornog na udarce.</t>
  </si>
  <si>
    <t xml:space="preserve">Integrirani cjevovod za modularnu konstrukciju kolektorskih polja </t>
  </si>
  <si>
    <t>do 15 m2. Priključno kućište u atraktivnom dizajnu, tamnoplave boje.</t>
  </si>
  <si>
    <t>Tehnički podaci</t>
  </si>
  <si>
    <t>Bruto površina kolektora: 2,51 m2</t>
  </si>
  <si>
    <t>Površina apsorbera: 2,34 m2</t>
  </si>
  <si>
    <t>Širina: 1 056 mm</t>
  </si>
  <si>
    <t>Visina: 2 380 mm</t>
  </si>
  <si>
    <t>Dubina: 90 mm</t>
  </si>
  <si>
    <t>Težina:  41 kg</t>
  </si>
  <si>
    <t xml:space="preserve">Spojne cijevi (1 par) od fleksibilnih valovitih cijevi od </t>
  </si>
  <si>
    <t xml:space="preserve">nehrđajućeg čelika s završnim priključcima od mesinga, </t>
  </si>
  <si>
    <t>O-prsteni, toplinska izolacija i pokrov hidraulike.</t>
  </si>
  <si>
    <t xml:space="preserve">Priključni set za kolektorsko polje u seriji s toplinskom </t>
  </si>
  <si>
    <t xml:space="preserve"> izolacijom i hidrauličkim poklopcem.</t>
  </si>
  <si>
    <t>Potpornji kolektora s priteznim dijelovima, vijci sa šesterostranom</t>
  </si>
  <si>
    <t>glavom, matice, U-podlošci</t>
  </si>
  <si>
    <t xml:space="preserve">kolektora. Kompaktna jedinica koja se sastoji od ogranka crpke </t>
  </si>
  <si>
    <t>izolacijom i visokoučinkovitom crpkom za izmjeničnu</t>
  </si>
  <si>
    <t xml:space="preserve">struju, upravljanom brojem okretaja. Visina dobave: 6,5 m </t>
  </si>
  <si>
    <t>pri volumnom protoku 600 l/h.</t>
  </si>
  <si>
    <t>komponenti od prekomjerne temperature.</t>
  </si>
  <si>
    <t xml:space="preserve">Rashladno tijelo s hermetičnim priključcima, zidnim držačem </t>
  </si>
  <si>
    <t>otpornim na visoke temperature i zaštitom od opeklina.</t>
  </si>
  <si>
    <t>Učin pri 75/65°C: 835 W</t>
  </si>
  <si>
    <t>Rashladni učin u slučaju stagnacije: 1668 W</t>
  </si>
  <si>
    <t>Dimenzije: 550 mm x 500 mm x 160 mm</t>
  </si>
  <si>
    <t xml:space="preserve">vijčanim  spojkama sa steznim prstenom, promjer priključka </t>
  </si>
  <si>
    <t>22 mm, duljine 1000 mm.</t>
  </si>
  <si>
    <t xml:space="preserve">Odvajač zraka Spirovent za kontinuirano uklanjanje mjehurića </t>
  </si>
  <si>
    <t xml:space="preserve">zraka i mikroskopski velikih mjehurića iz optoka grijanja i </t>
  </si>
  <si>
    <t xml:space="preserve">hlađenja. Sa Spiro cijevnim umetkom i stalnim odzračnim </t>
  </si>
  <si>
    <t>ventilom koji se ne može blokirati.</t>
  </si>
  <si>
    <t>Za primjenu u solarnim instalacijama.</t>
  </si>
  <si>
    <t>Ugradni položaj: horizontal</t>
  </si>
  <si>
    <t>Priključak: unutarnji navoj G 1 ¼“</t>
  </si>
  <si>
    <t>Kućište: mjed</t>
  </si>
  <si>
    <t>Dozv. pogonski pretlak: 10 bar</t>
  </si>
  <si>
    <t>Maks. temperatura polaznog voda 110°C</t>
  </si>
  <si>
    <t>Protok: 3,70 m3/h</t>
  </si>
  <si>
    <t>Volumen: 0,25 l</t>
  </si>
  <si>
    <t>Težina: 1,4 kg</t>
  </si>
  <si>
    <r>
      <t xml:space="preserve">     </t>
    </r>
    <r>
      <rPr>
        <sz val="11"/>
        <color indexed="8"/>
        <rFont val="Symbol"/>
        <family val="1"/>
        <charset val="2"/>
      </rPr>
      <t>f</t>
    </r>
    <r>
      <rPr>
        <sz val="11"/>
        <color theme="1"/>
        <rFont val="Calibri"/>
        <family val="2"/>
        <charset val="238"/>
        <scheme val="minor"/>
      </rPr>
      <t xml:space="preserve">   15                                                                          </t>
    </r>
  </si>
  <si>
    <r>
      <t xml:space="preserve">     </t>
    </r>
    <r>
      <rPr>
        <sz val="11"/>
        <color indexed="8"/>
        <rFont val="Symbol"/>
        <family val="1"/>
        <charset val="2"/>
      </rPr>
      <t>f</t>
    </r>
    <r>
      <rPr>
        <sz val="11"/>
        <color theme="1"/>
        <rFont val="Calibri"/>
        <family val="2"/>
        <charset val="238"/>
        <scheme val="minor"/>
      </rPr>
      <t xml:space="preserve">   18                                                                          </t>
    </r>
  </si>
  <si>
    <r>
      <t xml:space="preserve">     </t>
    </r>
    <r>
      <rPr>
        <sz val="11"/>
        <color indexed="8"/>
        <rFont val="Symbol"/>
        <family val="1"/>
        <charset val="2"/>
      </rPr>
      <t>f</t>
    </r>
    <r>
      <rPr>
        <sz val="11"/>
        <color theme="1"/>
        <rFont val="Calibri"/>
        <family val="2"/>
        <charset val="238"/>
        <scheme val="minor"/>
      </rPr>
      <t xml:space="preserve">   22                                                                                  </t>
    </r>
  </si>
  <si>
    <r>
      <t xml:space="preserve">     </t>
    </r>
    <r>
      <rPr>
        <sz val="11"/>
        <color indexed="8"/>
        <rFont val="Symbol"/>
        <family val="1"/>
        <charset val="2"/>
      </rPr>
      <t>f</t>
    </r>
    <r>
      <rPr>
        <sz val="11"/>
        <color theme="1"/>
        <rFont val="Calibri"/>
        <family val="2"/>
        <charset val="238"/>
        <scheme val="minor"/>
      </rPr>
      <t xml:space="preserve">   28                                                                                  </t>
    </r>
  </si>
  <si>
    <t>NP 10, dimenzije:</t>
  </si>
  <si>
    <t xml:space="preserve">      NO ¾“                                                                   </t>
  </si>
  <si>
    <t xml:space="preserve">      NO 1“                                              </t>
  </si>
  <si>
    <t xml:space="preserve">    NO   10                                                             </t>
  </si>
  <si>
    <t xml:space="preserve">    NO   20                                                               </t>
  </si>
  <si>
    <t xml:space="preserve">    NO   25           </t>
  </si>
  <si>
    <t xml:space="preserve">Isporuka i montaža hvatača nečistoća s navojnim </t>
  </si>
  <si>
    <t xml:space="preserve">    NO   25 (1“)        </t>
  </si>
  <si>
    <t xml:space="preserve">    NO   20 (3/4“)                                                </t>
  </si>
  <si>
    <t xml:space="preserve">    NO   25 (1“)                                                </t>
  </si>
  <si>
    <r>
      <rPr>
        <sz val="7"/>
        <color indexed="8"/>
        <rFont val="Calibri"/>
        <family val="2"/>
        <charset val="238"/>
      </rPr>
      <t xml:space="preserve"> </t>
    </r>
    <r>
      <rPr>
        <sz val="11"/>
        <color theme="1"/>
        <rFont val="Calibri"/>
        <family val="2"/>
        <charset val="238"/>
        <scheme val="minor"/>
      </rPr>
      <t>količina dobave: Q = 3,20 m3/h</t>
    </r>
  </si>
  <si>
    <t>manometarska visina dizanja: Hm = 6,50 m.v.s.</t>
  </si>
  <si>
    <t>snaga elektromotora: N = 345 W</t>
  </si>
  <si>
    <t>nazivni otvor: NO 25; NP 10</t>
  </si>
  <si>
    <t>količina dobave: Q = 1,00 m3/h</t>
  </si>
  <si>
    <t>manometarska visina dizanja: Hm = 4,80 m.v.s.</t>
  </si>
  <si>
    <t>snaga elektromotora: N = 130 W</t>
  </si>
  <si>
    <r>
      <rPr>
        <sz val="7"/>
        <color indexed="8"/>
        <rFont val="Times New Roman"/>
        <family val="1"/>
        <charset val="238"/>
      </rPr>
      <t xml:space="preserve"> </t>
    </r>
    <r>
      <rPr>
        <sz val="11"/>
        <color indexed="8"/>
        <rFont val="Times New Roman"/>
        <family val="1"/>
        <charset val="238"/>
      </rPr>
      <t>nazivni otvor: NO 25; NP 10</t>
    </r>
  </si>
  <si>
    <t>pogon i regulaciono pojačalo, slijedećih tehničkih karakteristika:</t>
  </si>
  <si>
    <t>kvs =  6,3 m3/h</t>
  </si>
  <si>
    <r>
      <rPr>
        <sz val="11"/>
        <color indexed="8"/>
        <rFont val="Symbol"/>
        <family val="1"/>
        <charset val="2"/>
      </rPr>
      <t>D</t>
    </r>
    <r>
      <rPr>
        <sz val="11"/>
        <color indexed="8"/>
        <rFont val="Times New Roman"/>
        <family val="1"/>
        <charset val="238"/>
      </rPr>
      <t>p</t>
    </r>
    <r>
      <rPr>
        <sz val="8"/>
        <color indexed="8"/>
        <rFont val="Times New Roman"/>
        <family val="1"/>
        <charset val="238"/>
      </rPr>
      <t>s</t>
    </r>
    <r>
      <rPr>
        <sz val="11"/>
        <color indexed="8"/>
        <rFont val="Times New Roman"/>
        <family val="1"/>
        <charset val="238"/>
      </rPr>
      <t xml:space="preserve"> = 800 kPa</t>
    </r>
  </si>
  <si>
    <t>dimenzije NO 20; NP 10</t>
  </si>
  <si>
    <t xml:space="preserve">tipskog regulacionog pojačala (1 kom) s vanjskim i </t>
  </si>
  <si>
    <t xml:space="preserve">unutrašnjim osjetnikom temperature,  priključnim vodom </t>
  </si>
  <si>
    <t xml:space="preserve">duljine 2,0 m) priključnog utikača za crpku kruga grijanja </t>
  </si>
  <si>
    <t xml:space="preserve">Isporuka i montaža sigurnosnog ventila NO 1“, s oprugom, </t>
  </si>
  <si>
    <t xml:space="preserve">tlaka otvaranja 4,5 bara priključkom, za nazivni pritisak </t>
  </si>
  <si>
    <t xml:space="preserve">NP 6, komplet s spojnim i montažnim materijalom, dimenzije:          </t>
  </si>
  <si>
    <t xml:space="preserve">Isporuka i montaža termometra mjernog područja </t>
  </si>
  <si>
    <t xml:space="preserve">30 ÷ 120 °C, komplet sa spojnim i montažnim </t>
  </si>
  <si>
    <t xml:space="preserve">materijalom, priključne dimenzije R ½“.                          </t>
  </si>
  <si>
    <t xml:space="preserve">30 ÷120°C/0 ÷ 6 bara, komplet sa spojnim i montažnim </t>
  </si>
  <si>
    <t xml:space="preserve">materijalom, priključne dimenzije R ½“. </t>
  </si>
  <si>
    <t xml:space="preserve">Isporuka i montaža ispusne mesingane slavine sa holenderom </t>
  </si>
  <si>
    <t xml:space="preserve">i čepom toplu i hladnu vodu, nazivnog pritiska NP 6, </t>
  </si>
  <si>
    <t>slijedećih dimenzija:</t>
  </si>
  <si>
    <t xml:space="preserve">     NO 15                                                                        </t>
  </si>
  <si>
    <t xml:space="preserve">     NO 20                                                             </t>
  </si>
  <si>
    <t>Izrada i montaža konzola za ugradnju cjevovoda i armature</t>
  </si>
  <si>
    <t xml:space="preserve">komplet sa spojnim i montažnim materijalom, te </t>
  </si>
  <si>
    <t>antikorozivnom zaštitom temeljnom i završnom bojom u</t>
  </si>
  <si>
    <t>dva sloja.</t>
  </si>
  <si>
    <t>toplovodne opreme i cjevovda.</t>
  </si>
  <si>
    <t xml:space="preserve">Hladna tlačna proba kompletne solarne instalacije  </t>
  </si>
  <si>
    <t xml:space="preserve">vodenim tlakom od 4,5 bara, u prisutnosti Glavnog i </t>
  </si>
  <si>
    <t>nadzornog inženjera na gradilištu, te izrada odgovarajućeg</t>
  </si>
  <si>
    <t>zapisnika o izvršenim radovima.</t>
  </si>
  <si>
    <t>Topla proba s puštanjem u rad solarnog postrojenja,</t>
  </si>
  <si>
    <t xml:space="preserve">te kompletne automatike i elektronike s povezivanjem na </t>
  </si>
  <si>
    <t>centralno računalo, od ovlaštenih servisera do potpune</t>
  </si>
  <si>
    <t xml:space="preserve">pogonske sposobnosti uz izdavanje svih potrebnih </t>
  </si>
  <si>
    <t>certifikata i zapisnika</t>
  </si>
  <si>
    <t xml:space="preserve">Elektroinstaliranje i elektropovezivanje kompletne </t>
  </si>
  <si>
    <t>automatike solarnog grijanja do potpune pogonske</t>
  </si>
  <si>
    <t>sposobonosti te puštanje u rad</t>
  </si>
  <si>
    <t>Izrada projekta izvedenog solarnog grijanja.</t>
  </si>
  <si>
    <t>B/ UKUPNA SOLARNA PRIPREMA PTV-a: ………......................…………….......................</t>
  </si>
  <si>
    <t>Prije narudžbe opreme za solarno grijanje obavezno se konzultirati s isporučiocem dotične</t>
  </si>
  <si>
    <t>opreme o načinu funkcioniranja, te da li predviđena oprema ovim projektom zadovoljava</t>
  </si>
  <si>
    <t xml:space="preserve">tražene uvjete. </t>
  </si>
  <si>
    <t>C/ VENTILACIJA</t>
  </si>
  <si>
    <t>Isporuka i montaža zidnog odsisnog ventilatora za odsis</t>
  </si>
  <si>
    <t>električna snaga: 140/220 W, napon: 230 V</t>
  </si>
  <si>
    <t>odsisna količina: Q = 2 000 m3/h</t>
  </si>
  <si>
    <t>Hst = 100 Pa</t>
  </si>
  <si>
    <r>
      <rPr>
        <sz val="7"/>
        <color indexed="8"/>
        <rFont val="Calibri"/>
        <family val="2"/>
        <charset val="238"/>
      </rPr>
      <t xml:space="preserve"> </t>
    </r>
    <r>
      <rPr>
        <sz val="11"/>
        <color theme="1"/>
        <rFont val="Calibri"/>
        <family val="2"/>
        <charset val="238"/>
        <scheme val="minor"/>
      </rPr>
      <t xml:space="preserve">buka: B(4) = 59 dB;  težina: G = 13 kg </t>
    </r>
  </si>
  <si>
    <t>Isporuka i montaža tipskog komandnog ormarića zidnog</t>
  </si>
  <si>
    <t>Isporuka i montaža samopodizne rešetke s protuokvirom</t>
  </si>
  <si>
    <t>za ugradnju u zid od poluuretanskih panela, s inox mrežicom</t>
  </si>
  <si>
    <t>VK 400/20</t>
  </si>
  <si>
    <t>VK 200/20</t>
  </si>
  <si>
    <t>Isporuka i montaža cijevnog odsisnog ventilatora za odsis</t>
  </si>
  <si>
    <t>električna snaga: 158 W, napon: 230 V</t>
  </si>
  <si>
    <t>odsisna količina: Q = 500 m3/h</t>
  </si>
  <si>
    <t>Hst = 300 Pa</t>
  </si>
  <si>
    <t xml:space="preserve">buka: B = 66 dB; težina: G = 5,0 kg </t>
  </si>
  <si>
    <r>
      <rPr>
        <sz val="7"/>
        <color indexed="8"/>
        <rFont val="Calibri"/>
        <family val="2"/>
        <charset val="238"/>
      </rPr>
      <t xml:space="preserve"> </t>
    </r>
    <r>
      <rPr>
        <sz val="11"/>
        <color theme="1"/>
        <rFont val="Calibri"/>
        <family val="2"/>
        <charset val="238"/>
        <scheme val="minor"/>
      </rPr>
      <t>timer, uključivanje na prekidaču rasvjete</t>
    </r>
  </si>
  <si>
    <t>dimenzije:</t>
  </si>
  <si>
    <r>
      <rPr>
        <sz val="11"/>
        <color indexed="8"/>
        <rFont val="Symbol"/>
        <family val="1"/>
        <charset val="2"/>
      </rPr>
      <t>f</t>
    </r>
    <r>
      <rPr>
        <sz val="11"/>
        <color theme="1"/>
        <rFont val="Calibri"/>
        <family val="2"/>
        <charset val="238"/>
        <scheme val="minor"/>
      </rPr>
      <t xml:space="preserve"> 200 mm</t>
    </r>
  </si>
  <si>
    <t xml:space="preserve">Nabava, doprema i ugradnja toplinski izoliranih kanala za </t>
  </si>
  <si>
    <r>
      <t xml:space="preserve">  </t>
    </r>
    <r>
      <rPr>
        <sz val="11"/>
        <color indexed="8"/>
        <rFont val="Symbol"/>
        <family val="1"/>
        <charset val="2"/>
      </rPr>
      <t>F</t>
    </r>
    <r>
      <rPr>
        <sz val="11"/>
        <color indexed="8"/>
        <rFont val="Times New Roman"/>
        <family val="1"/>
        <charset val="238"/>
      </rPr>
      <t xml:space="preserve">  200 mm </t>
    </r>
  </si>
  <si>
    <t>m1</t>
  </si>
  <si>
    <t>razvod zraka, izrađenih iz pocinčanog lima. Kanali trebaju</t>
  </si>
  <si>
    <r>
      <t xml:space="preserve">  260 x 200 </t>
    </r>
    <r>
      <rPr>
        <sz val="11"/>
        <color indexed="8"/>
        <rFont val="Times New Roman"/>
        <family val="1"/>
        <charset val="238"/>
      </rPr>
      <t xml:space="preserve">mm </t>
    </r>
  </si>
  <si>
    <r>
      <t>F</t>
    </r>
    <r>
      <rPr>
        <sz val="11"/>
        <color indexed="8"/>
        <rFont val="Times New Roman"/>
        <family val="1"/>
        <charset val="238"/>
      </rPr>
      <t xml:space="preserve"> 200    </t>
    </r>
  </si>
  <si>
    <t>Isporuka i montaža elastičnih prelaza za odsisne ventilatore</t>
  </si>
  <si>
    <t>izvedeni od jedrenog platna, dimenzije:</t>
  </si>
  <si>
    <r>
      <t>f</t>
    </r>
    <r>
      <rPr>
        <sz val="11"/>
        <color indexed="8"/>
        <rFont val="Times New Roman"/>
        <family val="1"/>
        <charset val="238"/>
      </rPr>
      <t xml:space="preserve"> 200/260 x 200 x 150 mm  </t>
    </r>
  </si>
  <si>
    <r>
      <t>f</t>
    </r>
    <r>
      <rPr>
        <sz val="11"/>
        <color indexed="8"/>
        <rFont val="Times New Roman"/>
        <family val="1"/>
        <charset val="238"/>
      </rPr>
      <t xml:space="preserve"> 200 x 150 mm </t>
    </r>
  </si>
  <si>
    <t xml:space="preserve">Isporuka  i montaža plastične fiksne rešetke za dobavu </t>
  </si>
  <si>
    <t xml:space="preserve">zraka i ventilaciju prostora sanitarnih čvorova. Rešetka </t>
  </si>
  <si>
    <t xml:space="preserve">je namjenjena za ugradnju u vratno krilo debljine 8 cm, </t>
  </si>
  <si>
    <t xml:space="preserve">neposredno iznad poda. Rešetka mora biti s protu okvirom, </t>
  </si>
  <si>
    <t xml:space="preserve">Isporuka i montaža zvučno izolirane kutije dimenzije </t>
  </si>
  <si>
    <t>1000 x 700 x 500 mm ispunjene zvučno upijajućim</t>
  </si>
  <si>
    <t>materijalom, obložene pocinčanim limom debljine 0,65 mm,</t>
  </si>
  <si>
    <t>za podstropnu ugradnju, uključivo sav potreban ovjesni i</t>
  </si>
  <si>
    <t xml:space="preserve">montažni materijal da potpunoog zadovoljenja za snižavanjem </t>
  </si>
  <si>
    <t>buke.</t>
  </si>
  <si>
    <t xml:space="preserve">Elektroinstaliranje i elektropovezivanje ventilatora do </t>
  </si>
  <si>
    <t>potpune pogonske sposobnosti.</t>
  </si>
  <si>
    <t>Bušenje otvora u zidu ili podu (beton) za prolaz cjevovda</t>
  </si>
  <si>
    <t>Ispitivanje kompletne instalacije ventilacije i puštanje u</t>
  </si>
  <si>
    <t>Izrada projekta izvedenog stanja.</t>
  </si>
  <si>
    <t>C/ UKUPNO VENTILACIJA: ......... ……………………................................</t>
  </si>
  <si>
    <t xml:space="preserve">                                    R E K A P I T U L A C I J A</t>
  </si>
  <si>
    <t>A/ UKUPNO GRIJANJE: ………......................…………….............................</t>
  </si>
  <si>
    <t>B/ UKUPNA SOLARNA PRIPREMA PTV-a: ………......................…………</t>
  </si>
  <si>
    <t>KUNA</t>
  </si>
  <si>
    <t>C/ UKUPNO VENTILACIJA: ......... ……………………..................................</t>
  </si>
  <si>
    <t>PDV  25 % …………………………………………………………....................</t>
  </si>
  <si>
    <t>Dobava i montaža ormarića sa sustavom pojačala za prijem zemaljskih radio i televizijskih signala i satelitskih signala, kao "Hirschmann" (ili jednakovrijedan), za  montažu na zid, sa svim potrebnim montažnim priborom.</t>
  </si>
  <si>
    <t xml:space="preserve">Dobava i montaža antenskog stupa od cijevi d=53 mm, 3 m, zajedno sa priborom za pričvršćenje, poklopcem, obujmicom za uzemljenje krovnim pokrivačem od lima i slijedećim antenama:            </t>
  </si>
  <si>
    <t>Dobava i postava 16 kanalnog rack mrežnog snimača
- 16 kanalni NVR
- Video kompresija H.264/MPEG-4
- Audio kompresija AMR/G.711/AAC
- Max. propusnost 96 Mbps/po kanalu
- Priključci: 2 x Gigabit RJ45 ethernet port, 3 x USB 2.0 port (1 x front / 2 x back), 4 x DI and 1 x DO for external sensor or alarm, 1 x RS232 (reserved)
- Rezolucija snimanja do 5Mp
- HDD: 4 x 3.5" HDD, do 16TB 
- VIVOTEK iViewer (iOS/Android)
- Napajanje 100-240VAC
- Dimenzije: 421 x 430 x 44 mm
PROIZVOĐAČ: Vivotek (ili jednakovrijedan)
TIP KAO: NR8401 (ili jednakovrijedan)</t>
  </si>
  <si>
    <t>Dobava i postava 24" LCD monitora za sustav videonadzora
• 23.8" LCD, 16:9, rezolucija 1920x1080
• VGA i DVI ulaz
• 1000:1 (typical), 250 cd/m2 ,8 ms,
• 3x USB
• stolni nosač s podešavanjem
Proizvođač: DELL (ili jednakovrijedan)
Tip kao: LCD P2414H (ili jednakovrijedan)</t>
  </si>
  <si>
    <t>Dobava postavljanje i spajanje jednostruke 1f. priključnica sa zaštitnim kontaktom za montažu u  parapetni kanal komplet sa kutijom, nosačem i pokrovnom pločom crvene boje, zaštita IP 42. (UPS). Priključnica mora biti prilagođena ugradnji u parapetski kanal.</t>
  </si>
  <si>
    <t>- prenaponska zaštite TS10-I (ili jednako-vrijedan), odgovarajućeg nazivnog napona 65V ili 190V, za svaku paricu.</t>
  </si>
  <si>
    <t xml:space="preserve">- antena za SKD i UKV                </t>
  </si>
  <si>
    <t>- antena (21-69 kanala)</t>
  </si>
  <si>
    <t>- antena (05-12 kanala)</t>
  </si>
  <si>
    <t>Vijci sa šesterokutnom glavom - nehrđajući kiselootporni čelik, dimenzije M 16x120, kom. 24
Matice šesterokutne - nehrđajući kiselootporni čelik, M 16, kom. 24
Podložne pločice - nehrđajući kiselootporni čelik, za M 16, kom. 24
Prirubnička gumena brtva s čeličnim uloškom, oznake G-ST, NP 16, art.nr. 8200, DN 80, kom. 1
Cijevi PE-100, SDR 17, 10 bara, ISO S-8, Ø 90, prosječne duljine 2 m
Obračun radova:
Rad se mjeri po kompletu ugrađenih nadzemnih hidranata.</t>
  </si>
  <si>
    <t>Dobava i montaža PVC kanalizacijskih cijevi SN4 za polaganje interne instalacije kanalizacije. U  metražu su uključeni i svi potrebni fazonski komadi, kao račve, koljena, redukcije, gumene  brtve, itd.</t>
  </si>
  <si>
    <t>Ispitivanje kompletne instalacije na apsolutnu vodonepropusnost i funkcionalnost. Sva ispitivanja treba izvršiti prije zatrpavanja kanala.</t>
  </si>
  <si>
    <t>Uređenje radnog pojasa nakon zatrpavanja rova, sa uklanjanjem svih ostataka građevinskog materijala. Obračun po kvadratu stvarno izvršenih radova.
Obračun radova:
Rad se mjeri po četvornom metru uređene površine.</t>
  </si>
  <si>
    <t>Geodetsko snimanje izvedenog stanja sa izradom svih potrebnih podloga. Stavkom je obuhvaćeno geodetsko snimanje položenog voda kanalizacije.
Obračun radova:
Rad se mjeri po dužnom metru izvedene kanalizacije.</t>
  </si>
  <si>
    <t xml:space="preserve">sifoni (kom 16)  za spoj na instalaciju odvodnje, kao i </t>
  </si>
  <si>
    <t>UKUPNO GRAĐEVINSKO OBRTNIČKI RADOVI:</t>
  </si>
  <si>
    <t>SVUKUPNO:</t>
  </si>
  <si>
    <t xml:space="preserve">Strojno skidanje humusa u sloju debljine 25 cm. Zemlja se skida po cijeloj dužini i širini objekta sa dodatkom od 0,50 m sa svake strane s time da se deponira na parceli i koristi u svrhe uređenja okoliša. Stavka obuhvaća utovar, odvoz i istovar viška zemlje na udaljenosti do 10,0 km sa istovarom i grubim planiranjem. Obračun zemlje u zbitom stanju. </t>
  </si>
  <si>
    <t xml:space="preserve">Strojni iskop te ručno planiranje zemlje za trakaste temelje i temeljne stope u zemlji III kategorije širine prema statičkom proračunu i deponiranje iste na gradilištu u svrhu iskorištenja prilikom uređenja okoliša. Stavka obuhvaća utovar, odvoz i istovar viška zemlje na udaljenosti do 10,0 km sa istovarom i grubim planiranjem. Obračun zemlje u zbitom stanju. </t>
  </si>
  <si>
    <t>Strojni iskop i deponiranje na parceli 95 %</t>
  </si>
  <si>
    <t>Ručni iskop i deponiranje na parceli 5%</t>
  </si>
  <si>
    <t>Utovar, odvoz i istovar viška zemlje</t>
  </si>
  <si>
    <t>Strojno skidanje humusa i deponiranje na parceli</t>
  </si>
  <si>
    <t xml:space="preserve">Nasipavanje i nabijanje zemlje oko temelja materijalom iz iskopa, a nakon izvedbe građevinskih radova. Nabijati u sloju od 20 cm. </t>
  </si>
  <si>
    <t>Utovar, odvoz i istovar viška zemlje (umanjeno za nasipavanje oko temelja)</t>
  </si>
  <si>
    <t xml:space="preserve">Izrada horizontalne i vertikalne hidroizolacije podova prizemlja sa dva sloja bitumenskih varenih traka uz prethodni hladni bitumenski prednamaz. Bitumenske trake  su sa uloškom od staklenog voala. Rubove traka treba međusobno preklopiti najmanje 10,0 cm, traka treba prelaziti najmanje 30,0 cm ispred susjedne trake, a rubovi biti odmaknuti najmanje 25,0 cm od najbližeg radnog prekida na betonu. Trake treba međusobno povezati varenjem. Svi prelazi izvode se zadebljano za cca 1-5 cm ili pod kutom 45°. Obračun po m2 postavljene površine. </t>
  </si>
  <si>
    <t>Dobava i ugradnja horizontalne i vertikalne hidroizolacije sanitarnih čvorova. Hidroizolacija se izvodi polimercementnim hidroizolacijskim premazom. Nanosi se u dva sloja ukupne debljine 2,0 mm. Ukupna potrošnja je 2,0 + 2,0 kg/m2. Na spojevima pod-zid i zid-zid izvodi se ojačanje spojeva dilatacijskom trakom. Uz zidove premaz se uzdiže do visine 20,0 cm (iznad dilatacijske trake). Na hidroizolaciju se direktno lijepi keramika u fleksibilnom ljepilu.</t>
  </si>
  <si>
    <t>Dobava i ugradnja termoizolacije poda prizemlja poslovnog prostora koja se sastoji od ekstrudiranog polistiren XPS-a  debljine 8 cm (λmin=0,035W/mK, ρmin=30kg/m3, Sdmin=12,0m, tlačna čvrstoća pri 10% stišljivosti: ≥500 kPa) . XPS je obostrano zaštićen PVC folijom.</t>
  </si>
  <si>
    <t>Dobava i ugradnja XPS-a  (λmin=0,035W/mK, ρmin=30kg/m3, Sdmin=12,0m, tlačna čvrstoća pri 10% stišljivosti: ≥300 kPa) debljine 10 cm, visine 55 cm kao termoizolacije na parapetni AB zidić sa vanjske strane oko poslovnih prostora.</t>
  </si>
  <si>
    <t>Dobava i ugradnja XPS-a  (λmin=0,035W/mK, ρmin=30kg/m3, Sdmin=12,0m, tlačna čvrstoća pri 10% stišljivosti: ≥300 kPa) debljine 8 cm, visine 25 cm kao termoizolacije sa vanjske strane iznad temelja oko uredskih prostora.</t>
  </si>
  <si>
    <t>Dobava i ugradnja dilatacijskog ekstrudiranog polistirena XPS-a  debljine 5 cm (λmin=0,035W/mK, ρmin=30kg/m3, Sdmin=12,0m, tlačna čvrstoća pri 10% stišljivosti: ≥300 kPa) na dilataciji objekata.</t>
  </si>
  <si>
    <r>
      <t xml:space="preserve">Dobava i ugradnja termoizolacije iznad stropa uredskog dijela koja se sastoji od izolacije mineralnom vunom debljine 15 cm (λmin=0,036 W/mK, klase negorivosti A1, ρmin=40kg/m3, </t>
    </r>
    <r>
      <rPr>
        <sz val="12"/>
        <rFont val="Calibri"/>
        <family val="2"/>
        <charset val="238"/>
      </rPr>
      <t>µ</t>
    </r>
    <r>
      <rPr>
        <sz val="12"/>
        <rFont val="Times New Roman"/>
        <family val="1"/>
        <charset val="238"/>
      </rPr>
      <t>=1). U cijenu uključiti i PE foliju obostrano.</t>
    </r>
  </si>
  <si>
    <t>Dobava i ugradnja termoizolacije poda prizemlja uredskog dijela koja se sastoji od ekspandirani polistiren EPS 100 (λmin=0,036W/mK, ρmin=20kg/m3, tlačna čvrstoća pri 10% stišljivosti: ≥100 kPa) debljine 8 cm i ekspandiranog polistirena EPS T (λmin=0,042W/mK, ρmin=12kg/m3, dinamičke krutosti min SDmin=25 MN/m3) debljine 2 cm. U cijenu uključiti i PE foliju obostrano.</t>
  </si>
  <si>
    <t>Dobava i ugradnja troslojni lake izolacijske ploča s jezgrom od okomito orijentiranih vlakana kamene vune 65mm, s obje strane obložena slojem cementom povezanih vlakana drvene vune, debljine 5 mm. Ukupna debljine ploče 7,5 cm. Ploče se ugrađuju na zidove između uredskih prostora kao zvučna izolacija  (λmin=0,045W/mK, ρmin=30kg/m3,  tlačna čvrstoća pri 10% stišljivosti: ≥30 kPa, srednji koef. aps. zvuka 0,7).</t>
  </si>
  <si>
    <t>Završno čišćenje prostorija i pranje stakla, vrata i prozora, sanitarija, pločica, podova i sl., a po završetku svih radova. Obračunata ukupna brutto površina objekta.</t>
  </si>
  <si>
    <t>Dobava izrada i montaža krovne nosive konstrukcije iznad uredskog prostora iz crnogorice II klase. Dimenzije krovne građe definirane su statičkim računom. Krovište SE sastoji od dva jednostrešna krovišta. Krovište se sastoji od stupova 14/14 cm iznad kojih je podrožnica 14/16 cm. Nadzidnice su 14/14 i 14/16 cm.  Ukupna površina krova iznosi 208,86 m2.</t>
  </si>
  <si>
    <t xml:space="preserve">Dobava i postava  termoizoliranih panela na čeličnu konstrukciju iznad poslovnih prostora  debljine 10 cm. Ispuna panela od NEGORIVOG MATERIJALA. U cijeni uračunati sav potrošan materijal za vijčano spajanje na čelične sekundarne nosače te skela. </t>
  </si>
  <si>
    <t>krovni paneli RAL 7016 (λmin=0,025W/mK)</t>
  </si>
  <si>
    <t>zidni paneli RAL 9010 (λmin=0,025W/mK)</t>
  </si>
  <si>
    <t>Dobava i postava  termoizoliranih panela na drvenu konstrukciju iznad uredskih prostora debljine 6 cm.  Ispuna panela od NEGORIVOG MATERIJALA. U cijeni uračunati sav potrošan materijal za vijčano spajanje na drvenu nosivu konstrukciju te skelu.</t>
  </si>
  <si>
    <t xml:space="preserve">Izrada, dobava i montaža sobnih, unutarnjih, furniranih vrata stana s okvirom od četinara. Vratno krilo je puno (imitacije drveta-hrast). Okov standardan, ugradnja suha. U cijenu stavke uključiti običnu bravu. </t>
  </si>
  <si>
    <t>dimenzija otvora</t>
  </si>
  <si>
    <t>Dobava i ugradnja tipskih industrijskih sekcijskih podiznih vrata izrađenih od termoizoliranih panela. U cijeni ugradnje i električni mehanizam za podizanje vrata. U dva reda panela predvidjeti po tri svjetlosna otvora-ukupno 6 otvora (dimenzija jednog otvora 40x70cm). Vrata u tonu RAL 7016.</t>
  </si>
  <si>
    <t>Svi limarski radovi se izvode u tonu RAL 7016.</t>
  </si>
  <si>
    <t>Izrada, dobava i postava lima  na sljemenu pocinčanim limom debljine 0,55 mm RŠ 33 cm u tonu RAL7016.</t>
  </si>
  <si>
    <t>Izrada, dobava i postava lima  ispod sljemena pocinčanim  limom debljine 0,55 mm RŠ 15,0 cm u tonu RAL7016.</t>
  </si>
  <si>
    <t>Izrada, dobava i ugradnja visećeg pravokutnog žljeba iz pocinčanog  lima 0,55mm RŠ 40 cm u tonu RAL7016.</t>
  </si>
  <si>
    <t xml:space="preserve">Izrada, dobava i postava snjegobrana RŠ 33,3 cm od pocinčanog  lima debljine 0,55 mm  u tonu RAL7016.
</t>
  </si>
  <si>
    <t xml:space="preserve">Dobava i postava  lima na spoju jednostrešnog krova i parapetnog zida iz pocinčanog  lima debljine 0,55mm RŠ 33,33 cm u tonu RAL7016.
</t>
  </si>
  <si>
    <t xml:space="preserve">Dobava i postava  završnog lima na strehi-vjetarlajsni RŠ 40,0 izvedenog iz pocinčanog lima debljine 0,55mm RŠ 40 cm u tonu RAL7016.
</t>
  </si>
  <si>
    <t xml:space="preserve">Dobava i postava  završnog  lima nad krovnim parapetnim zidićem izvedenog iz pocinčanog lima debljine 0,55mm RŠ 70 cm u tonu RAL7016.
</t>
  </si>
  <si>
    <t xml:space="preserve">Dobava i postava  završnog krovnog  okapnog lima-maske (prije žljeba)  izvedenog iz pocinčanog lima debljine 0,55mm. 
</t>
  </si>
  <si>
    <t>RŠ40  u tonu RAL7016.</t>
  </si>
  <si>
    <t>RŠ20  u tonu RAL7016.</t>
  </si>
  <si>
    <t xml:space="preserve">Dobava i postava završnog lima koji se ugrađuje na rub zidnih panela  izvedenog iz pocinčanog lima RŠ 25 cm debljine 0,55mm  u tonu RAL7016.
</t>
  </si>
  <si>
    <t xml:space="preserve">Dobava i postava završnog lima koji se ugrađuje na unutarnje spojeve krovnih i zidnih panela, izvedenog iz pocinčanog lima RŠ 25 cm debljine 0,55mm  u tonu RAL7016.
</t>
  </si>
  <si>
    <t xml:space="preserve">Dobava i postava završnog okapnog pocinčanog lima koji se ugrađuje na sokl proizvodnog prostora RŠ 20 cm debljine 0,55mm  u tonu RAL7016.
</t>
  </si>
  <si>
    <r>
      <t xml:space="preserve">Izrada, dobava i montaža kružnih odvodnih cijevi </t>
    </r>
    <r>
      <rPr>
        <sz val="12"/>
        <rFont val="Calibri"/>
        <family val="2"/>
        <charset val="238"/>
      </rPr>
      <t>Ø</t>
    </r>
    <r>
      <rPr>
        <sz val="12"/>
        <rFont val="Times New Roman"/>
        <family val="1"/>
        <charset val="238"/>
      </rPr>
      <t xml:space="preserve">120 koje služe sa odvodnju oborinske vode sa krovnih ploha,  izrađene iz pocinčanog  lima debljine 0,55 mm  u tonu RAL7016.
</t>
    </r>
  </si>
  <si>
    <r>
      <t xml:space="preserve">Izrada, dobava i montaža vodokotlića za odvodne cijev </t>
    </r>
    <r>
      <rPr>
        <sz val="12"/>
        <rFont val="Calibri"/>
        <family val="2"/>
        <charset val="238"/>
      </rPr>
      <t>Ø</t>
    </r>
    <r>
      <rPr>
        <sz val="12"/>
        <rFont val="Times New Roman"/>
        <family val="1"/>
        <charset val="238"/>
      </rPr>
      <t>120  izrađenih iz pocinčanog  lima debljine 0,55 mm  u tonu RAL7016.</t>
    </r>
  </si>
  <si>
    <t>Zidovi</t>
  </si>
  <si>
    <t xml:space="preserve">Gletanje i bojanje žbukanih zidova i stropova polidisperzivnim bojama u dva navrata u tonu RAL 9010. 
</t>
  </si>
  <si>
    <t>Stropovi (visine do 3,5m)</t>
  </si>
  <si>
    <t>Dobava i opločenje zidova keramičkim pločicama 1 klase, fuga na fugu položenim na zid u ljepilo sa fugiranjem. Opločenje se izvodi u sanitarnim čvorovima do visine 2,00 m, te visine 1,0 u čajnoj kuhinji sa parapetom od 1,0 m. Dimenzija zidnih pločica je 40x20cm.</t>
  </si>
  <si>
    <t>Dobava i opločenje unutrašnih podova protukliznim keramičkim pločicama1 klase, fuga na fugu položenim na ljepilo sa fugiranjem. Dimenzija podnih pločica je 40x40cm.</t>
  </si>
  <si>
    <t xml:space="preserve">Dobava i opločenje sokla keramičkim pločicama visine 10 cm, fuga na fugu položenim na ljepilo sa fugiranjem. </t>
  </si>
  <si>
    <t>Dobava i postava unutrašnjih prozorskih klupčica iz granita, širine do 22 cm. Uzorak granita prema tonu RAL7016.</t>
  </si>
  <si>
    <t>Dobava i postava vanjskih prozorskih klupčica iz granita, širine do 22 cm. Uzorak granita prema tonu RAL7016.</t>
  </si>
  <si>
    <t>Izrada, dobava i montaža vanjskih prozora i vrata izvedenih iz  aluminijskih profila sa prekinutim termičkim mostom (toplinski izoliran) u tonu RAL 7016. Prozor je ostakljen dvoslojnim IZO staklom debljine 4+16+4 mm LOW-e.  Okov standardan, ugradnja suha. Ukupni  koeficijent  prolaska  topline  prozora   i  vrata   Umax =  1,0  W/m2K</t>
  </si>
  <si>
    <t xml:space="preserve">Dobava i postava vanjske toplinske fasade, koja se sastoji od polimernog cem. ljepila (1900 kg/m3) debljine 0,40 cm, samogasivog, ekspandiranog polistirena ( ρmin=20 kg/m3, λmin=0,039 W/m2K) debljine 10,0 cm. , cem. žbuke sa dodacima polimera (1900 kg/m3) debljine 0,40 cm (armirana mrežica od staklenih vlakanaca). Završna obrada je akrilna žbuka zrnaste strukture 2,0 mm debljine 0,5 cm. Ton RAL 9010. Skelu obračunati u cijeni. </t>
  </si>
  <si>
    <t xml:space="preserve">Dobava i postava vanjske toplinske fasade, koja se sastoji od polimernog cem. ljepila (1900 kg/m3) debljine 0,40 cm, samogasivog, ekspandiranog polistirena ( ρmin=20 kg/m3, λmin=0,039 W/m2K) debljine 4,0 cm. ,cem. žbuke sa dodacima polimera (1900 kg/m3) debljine 0,40 cm (armirana mrežica od staklenih vlakanaca). Završna obrada je akrilna žbuka zrnaste strukture 2,0 mm debljine 0,5 cm. Ton RAL 9010. Skelu obračunati u cijeni. </t>
  </si>
  <si>
    <t xml:space="preserve">Dobava i postava vanjske toplinske fasade na soklu objekta (visine 20 cm) koja se sastoji od polimernog cem. ljepila (1900 kg/m3) debljine 0,40 cm,   XPS-a debljine 8 cm (λmin=0,035W/mK, ρmin=30kg/m3),cem. žbuke sa dodacima polimera (1900 kg/m3) debljine 0,40 cm (armirana mrežica od staklenih vlakanaca). Završna obrada od umjetnih smola u tonu RAL 7016. </t>
  </si>
  <si>
    <t>Dobava i ugradnja PVC harmonika vrata dimenzija 5,45m x 3,5 m kao pregradna stijena između uredskog prostora i prostora za blagovanje. Uzorak harmonika vrata-  drvo hrast.</t>
  </si>
  <si>
    <t>Dobava i ugradnja sivih opločnika od betonskih kockica otpornih na mraz i sol dimenzija 100X100X60   mm. Opločnici se polažu u tucanik granulacije 0-4 mm debljine 5 cm.</t>
  </si>
  <si>
    <t xml:space="preserve">Izrada oznaka na kolniku za reguliranje prometa (horizontalna regulacija). </t>
  </si>
  <si>
    <t>Izrada i ugradnja armirane cementne glazure podova debljine 5 cm. Glazura je armirana armaturom za glazure (1,8x50x2000x1000mm). Glazura je dilatirana od zidova stiroporom debljine 2 cm.</t>
  </si>
  <si>
    <t>Ručni iskop 10%</t>
  </si>
  <si>
    <t>Strojni iskop 90%</t>
  </si>
  <si>
    <t>Nabava, doprema i ugradnja gotovih armirano-betonskih ploča kao temelja zasuna i hidranata, te podloge za škrinjicu. Ugradnja zaštitne PE-cijevi teleskopske garniture ukopanih zasuna, drenažne cijevi hidranta, uključivo ugradnju zasunske škrinjice. Ovom stavkom obuhvaćena je izrada podložnog sloja od šljunka D=10cm,  uključivo punjenje prostora zaštitne PE-cijevi pijeskom oko garniture za manipulaciju ukopanim zasunom. Podizanjem poklopca škrinjice s natpisom "VODA" omogućena je manipulacija zasunom. Gornji rub poklopca škrinjice izvesti u nivou uređene okolne površine. Sve škrinjice koje se nalaze u asfaltnoj površini moraju biti "podešavajuće" izvedbe. Jedan komad u kompletu.</t>
  </si>
  <si>
    <t>Rad se mjeri po izvedenom kompletu. Jedan komad u kompletu.</t>
  </si>
  <si>
    <t xml:space="preserve">Dobava, transport i montaža (ugradnja) PEHD-elektrospojnica izrađenih od tlačno lijevanog polietilena visoke gustoće sa grijaćom žicom 24V,za radni tlak 10 bara. Tehnički uvjeti i ispitivanje prema HRN G.C1.602. Elektrospojnice potrebne za ugradnju nadzemnih hidranata obračunate u zasebnoj stavci hidranta.
Obračun radova:
Rad se mjeri po komadu ugrađene elektrospojnice.
</t>
  </si>
  <si>
    <t xml:space="preserve">Dobava i montaža vanjskog nadzemnog   
hidrantskog ormarića, komplet sa pripa-   
dajućom opremom i armaturom.   
Komplet. Jedan komad u kompletu.
</t>
  </si>
  <si>
    <t>Nabava, doprema i ugradnja vodovodnih cijevi iz polipropilena (PP-R). Spojevi se izvode elektrofuzijskim zavarivanjem za izvedbu instalacije hladne i tople vode. Stavkom obuhvaćen kompletan rad: ugradnja cijevi u pod i zid, materijal: cijevi, koljena, prelazi a sve prema uputstvima isporučitelja cijevi. Obračun po m1 postavljenog cjevovoda.</t>
  </si>
  <si>
    <t>Dobava i montaža zidnog hidrantskog ormarića (500x500x140 mm) sa limenim vratima. Stavka uključuje tlačnu cijev promjera 52 mm, dužine 20 metara sa spojnicom, zatim kutni ventil 2(MS) sa stabilnom spojnicom (AL), okretni nastavak 2(MS) i mlaznicu promjera 52 mm sa zasunom.</t>
  </si>
  <si>
    <t>Ispitivanje instalacije na nepropusnost hladnim vodenim tlakom 50 % većim od radnog tlaka instalacije. Radni tlak instalacije 4,5 bara</t>
  </si>
  <si>
    <t>Ručni iskop 15%</t>
  </si>
  <si>
    <t>Izvedba AB revizijskog okna vanjske kanalizacije
  svijetlih dim. 0,8 x 0,8 m, prosječne svijetle visine 1,6 m iz  vodonepropusnog  betona (VDP 2) C25/30 u drvenoj  oplati na betonskoj podlozi debljine 10 cm.  Površine dna i kinete obraditi cementnom glazurom do crnog  spoja i zaobliti ih. Stjenke su debljine 20 cm. Na okno se postavlja lijevano-željezni tipski poklopac za nosivost 40 t, 400 kN,   dim. 60 x 60 cm, i ugrađuju ljestve izrađene iz armaturnih šipki  20 (rukohvati) i  16 mm prečke (na svakih 30 cm).  U stavku uključena dobava, izrada, montaža i skidanje  obostrane oplate za zidove građevine s potrebnim podupiranjem i pripremom površine oplate (čišćenje i premaz) za lako odvajanje od betona kod demontaže. Oplata treba biti glatka od vodootporne šperploče. Uključena dobava, krojenje, savijanje, čišćenje, ugradnja i vezanje armature  paljenom žicom 2 mm za pokrovnu ploču i stjenke okna. Uračunato 100 kg/m3.  Nadalje, u stavku uključena dobava sastojaka, te priprema i ugradnja vodonepropusnog betona kvalitete C 25/30 za izradu temeljne i pokrovne ploče i stjenka građevine  - sve prema projektu. Agregat, voda, cement u količini 300 kg/m3. Cijenom obuhvaćena mehanička ugradnja C25/30</t>
  </si>
  <si>
    <t>Izvedba vodonepropusne septičke jame od armiranog betona dimenzija 350 x 250 x 250 cm. Beton vodonepropusni (VDP 2) C25/30 u drvenoj oplati na betonskoj podlozi debljine 20 cm. U stavku uračunati i lijevano željezni poklopac nosivisti 5t te ljestve izrađene iz armaturnih šipki  20 (rukohvati) i  16 mm prečke (na svakih 30 cm) za ulaz u septičku jamu. Oplata treba biti glatka od vodootporne šperploče. Uključena dobava, krojenje, savijanje, čišćenje, ugradnja i vezanje armature  paljenom žicom 2 mm za pokrovnu ploču i stjenke okna. Uračunato 100 kg/m3. Nadalje, u stavku uključena dobava sastojaka, te priprema i ugradnja vodonepropusnog betona kvalitete C 25/30, za izradu temeljne i pokrovne ploče i stjenka građevine  - sve prema projektu. Agregat, cement  u količini 300 kg/m3. Cijenom obuhvaćena mehanička ugradnja betona C25/30</t>
  </si>
  <si>
    <t>Izvedba okna od armiranog betona dimenzija 660 x 210 x 170 cm za postavljanje separatora. Beton vodonepropusni (VDP 2) C25/30 u drvenoj oplati na betonskoj podlozi debljine 20 cm. U stavku uračunati sav potrebni materijal, armaturu. Oplata treba biti glatka od vodootporne šperploče. Uključena dobava, krojenje, savijanje, čišćenje, ugradnja i vezanje armature  paljenom žicom 2 mm za pokrovnu ploču i stjenke okna. Uračunato 100 kg/m3.  Nadalje, u stavku uključena priprema i ugradnja vodonepropusnog betona kvalitete C 25/30, za izradu temeljne i pokrovne ploče i stjenka građevine  - sve prema projektu. Agregat , voda, cement u količini 300 kg/m3. Cijenom obuhvaćena mehanička ugradnja betona C25/30.</t>
  </si>
  <si>
    <t>Dobava i ugradnja separatora ulja i masti volumena V=15000 l  protoka 60 l/s. Obračun po kompletnoj ugradnji. Jedan komad u kompletu</t>
  </si>
  <si>
    <r>
      <t xml:space="preserve">Dobava, postavljanje ugradnja i spajanje razvodnog ormara s oznakom </t>
    </r>
    <r>
      <rPr>
        <b/>
        <sz val="11"/>
        <rFont val="Arial"/>
        <family val="2"/>
      </rPr>
      <t>GRO</t>
    </r>
    <r>
      <rPr>
        <sz val="11"/>
        <rFont val="Arial"/>
        <family val="2"/>
      </rPr>
      <t xml:space="preserve"> izrađenog od  kućišta, ukupne dimenzija 1300x2000x400 mm,  opremljen s prozirnim vratima s bravicama, montažnim pločama i modularnim okvirima, zaštićen temeljnom i  završnom bojom. U razdjelnik se ugrađuje slijedeća oprema:</t>
    </r>
  </si>
  <si>
    <t>- naponski okidač 250 V AC</t>
  </si>
  <si>
    <t>- signalna svjetiljka zelena</t>
  </si>
  <si>
    <t>- signalna svjetiljka bijela,</t>
  </si>
  <si>
    <t>- udarno tipkalo za nužni isklop - gljiva, crveno</t>
  </si>
  <si>
    <t>- nosač cilindričnih osigurača 1P, Ik=15kA</t>
  </si>
  <si>
    <t>- cilindrični, rastalni osigurači 6 A</t>
  </si>
  <si>
    <t>- osigurač - rastavljač NVO1- 125-III-63A, s pripadajućim visokoučunskim, nožastim ulošcima NVO osigurača In=63 A</t>
  </si>
  <si>
    <t>- osigurač - rastavljač NVO1- 125-III-50A s pripadajućim visokoučunskim, nožastim ulošcima NVO osigurača In=50 A</t>
  </si>
  <si>
    <t xml:space="preserve">- odvodnici prenapona Un=275V, 40 kA, 4P </t>
  </si>
  <si>
    <t>- automatski prekidač 63A, 4P, RCD Id=0,3A, Ik=15kA</t>
  </si>
  <si>
    <t>- automatski prekidač 50A, 3P, Ik=15kA</t>
  </si>
  <si>
    <t>- automatski prekidač, 40A, 3P, Ik=15kA</t>
  </si>
  <si>
    <t>- automatski prekidač 32A, 3P, Ik=15kA</t>
  </si>
  <si>
    <t>- automatski prekidač, 32A, 2P, Ik=15kA</t>
  </si>
  <si>
    <t>- automatski prekidač, 25A, 3P, Ik=15kA</t>
  </si>
  <si>
    <t>- automatski prekidač, 32A, 1P, Ik=15kA</t>
  </si>
  <si>
    <t>- automatski prekidač, 20A, 1P, Ik=15kA</t>
  </si>
  <si>
    <t>- automatski prekidač, 16A, 3P, Ik=15kA</t>
  </si>
  <si>
    <t>- automatski prekidač, 16A, 1P, Ik=15kA</t>
  </si>
  <si>
    <t>- automatski prekidač, 10A, 2P, Ik=15kA</t>
  </si>
  <si>
    <t>- automatski prekidač, 10A, 1P, Ik=15kA</t>
  </si>
  <si>
    <t>- automatski prekidač , 6A, 1P, Ik=15kA</t>
  </si>
  <si>
    <r>
      <t>- redna stezaljka do 2,5 mm</t>
    </r>
    <r>
      <rPr>
        <vertAlign val="superscript"/>
        <sz val="11"/>
        <rFont val="Arial CE"/>
        <charset val="238"/>
      </rPr>
      <t>2</t>
    </r>
    <r>
      <rPr>
        <sz val="11"/>
        <rFont val="Arial CE"/>
        <family val="2"/>
        <charset val="238"/>
      </rPr>
      <t>, prije narudžbe provjeriti</t>
    </r>
  </si>
  <si>
    <t>- redna stezaljka do 16 mm2, prije narudžbe provjeriti</t>
  </si>
  <si>
    <t>- redna stezaljka do 2,5 mm2, prije narudžbe provjeriti</t>
  </si>
  <si>
    <t>- redna stezaljka do 35 mm2, prije narudžbe provjeriti</t>
  </si>
  <si>
    <t xml:space="preserve">- elektromotorna zaštitna sklopka kao 4-6,3A + sklopnik </t>
  </si>
  <si>
    <t xml:space="preserve">- elektromotorna zaštitna sklopka kao 0,63 -1A + sklopnik </t>
  </si>
  <si>
    <t xml:space="preserve">- sklopnik kao 25A-1P, 230V, za paljenje rasvjete </t>
  </si>
  <si>
    <t>- impulsni, bistabilni relej za paljenje rasvjete</t>
  </si>
  <si>
    <r>
      <t xml:space="preserve">Dobava, postavljanje ugradnja i spajanje razvodnog ormara s oznakom </t>
    </r>
    <r>
      <rPr>
        <b/>
        <sz val="11"/>
        <rFont val="Arial"/>
        <family val="2"/>
        <charset val="238"/>
      </rPr>
      <t>RP1---RP8</t>
    </r>
    <r>
      <rPr>
        <sz val="11"/>
        <rFont val="Arial"/>
        <family val="2"/>
        <charset val="238"/>
      </rPr>
      <t>,</t>
    </r>
    <r>
      <rPr>
        <b/>
        <sz val="11"/>
        <rFont val="Arial"/>
        <family val="2"/>
        <charset val="238"/>
      </rPr>
      <t xml:space="preserve"> </t>
    </r>
    <r>
      <rPr>
        <sz val="11"/>
        <rFont val="Arial"/>
        <family val="2"/>
      </rPr>
      <t>izrađenog od  kućišta dimenzija 640x590x120 mm. 3x24 uzidni opremljen s neprozirnim vratima i bravicom. U razdjelnik se ugrađuje slijedeća oprema:</t>
    </r>
  </si>
  <si>
    <t>- kućište, 3x24, ugradni P/Ž 640x590x120 mm, s prozirnim vratima.</t>
  </si>
  <si>
    <t xml:space="preserve">- zaštitna strujna sklopka RCD-63/0,3A, In=63A,  Isc=10kA, 4P </t>
  </si>
  <si>
    <t>- zaštitna strujna sklopka RCD-40/0,3A,In=40A,  Isc=10kA, 4P</t>
  </si>
  <si>
    <t xml:space="preserve">- automatski prekidač, 40A, 3P, Ik=10kA </t>
  </si>
  <si>
    <t>- automatski prekidač, 16A, 3P, Ik=10kA</t>
  </si>
  <si>
    <t>- automatski prekidač, 16A, 1P, Ik=10kA</t>
  </si>
  <si>
    <t>- automatski prekidač, 10A, 1P, Ik=10kA</t>
  </si>
  <si>
    <t>- sklopnik kao 25A-3P, 230V,</t>
  </si>
  <si>
    <t xml:space="preserve">- sklopnik kao 25-1P, 230V, </t>
  </si>
  <si>
    <t xml:space="preserve">- impulsni bistabilni relej za paljenje rasvjete </t>
  </si>
  <si>
    <t>- sabirnice 3P+N, 125A, l=0,4m za spoj elemenata ormara</t>
  </si>
  <si>
    <t xml:space="preserve">- zaštitna sabirnica PE, 125A horizontalna, l=0,4m,  </t>
  </si>
  <si>
    <t>Dobava i montaža DALI kontrolera na DIN šinu sa 3xDALI sustava (3x64 DALI adrese) s spajanjem na dynalite senzore (dnevna svjetlost, prisutnost, pokret) i tipkala. 2xDALI kanala predviđena su za viske radne prostore, 1xDALI kanal za uredske prostore. Spajanje na Dynet liniju (Cat5 kabel).</t>
  </si>
  <si>
    <r>
      <t>Dobava i montaža korisničkog sučelja sa 4 programabilne tipke s indikacijskim statusnim osvjetljenjem, montaža u zid, ugradnu kutiju</t>
    </r>
    <r>
      <rPr>
        <sz val="11"/>
        <rFont val="Symbol"/>
        <family val="1"/>
        <charset val="2"/>
      </rPr>
      <t xml:space="preserve"> f</t>
    </r>
    <r>
      <rPr>
        <sz val="11"/>
        <rFont val="Arial"/>
        <family val="2"/>
        <charset val="238"/>
      </rPr>
      <t xml:space="preserve">60, spajanje na kontroler (Cat5 kabel), </t>
    </r>
  </si>
  <si>
    <t>Dobava i montaža korisničkog sučelja sa 12 programabilnih tipaka s indikacijskim statusnim osvjetljenjem, montaža u zid, ugradnu kutiju fi60, spajanje na kontroler (Cat5 kabel).</t>
  </si>
  <si>
    <t>Dobava i montaža senzora za mjerenje pristupnog dnevnog svjetla, detekciju prusutnosti i pokreta. Spajanje na Dynet liniju (Cat5 kabel).</t>
  </si>
  <si>
    <r>
      <t xml:space="preserve">Dobava i montaža DALI korisničkog sučelja sa 6 programabilnih tipaka na dodir, s pozadinskim osvjetljenjem, indikacijsko svjetlo, montaža u zid, ugradnu kutiju </t>
    </r>
    <r>
      <rPr>
        <sz val="11"/>
        <rFont val="Symbol"/>
        <family val="1"/>
        <charset val="2"/>
      </rPr>
      <t>f</t>
    </r>
    <r>
      <rPr>
        <sz val="11"/>
        <rFont val="Arial"/>
        <family val="2"/>
        <charset val="238"/>
      </rPr>
      <t>60, spajanje na Dynet liniju (Cat5 kabel).</t>
    </r>
  </si>
  <si>
    <t>Dobava i montaža Dynalite nadgradnog senzora za mjerenje pristupnog dnevnog svjetla, detekciju prusutnosti i pokreta. Spajanje na Dynet liniju (Cat5 kabel).</t>
  </si>
  <si>
    <t>- prekidač, obični za svjetlo, s lokatorom</t>
  </si>
  <si>
    <t>- prekidač, serijski za svjetlo, s lokatorom</t>
  </si>
  <si>
    <t xml:space="preserve"> - 230V P/Ž, sa svim potrebnim priborom       </t>
  </si>
  <si>
    <t xml:space="preserve"> - 230V, P/Ž, s poklopcem i sa svim potrebnim priborom.   </t>
  </si>
  <si>
    <t xml:space="preserve"> - 230V, OG,  IP55       </t>
  </si>
  <si>
    <t xml:space="preserve"> - 380V, 16A, IP44   s utikačem        </t>
  </si>
  <si>
    <t xml:space="preserve">Dobava postavljanje i spajanje plastičnih kanala za parapetski razvod kao tip 150x50mm s pregradom, poklopcem i zaršnim elementom (24 lijevi i 24 desni završni element) (ili jednakovrijedno). </t>
  </si>
  <si>
    <t>Dobava, montaža i spajanje priključnog sklopa, sa ugrađenim elementima:</t>
  </si>
  <si>
    <t xml:space="preserve">- zaštitna strujna sklopka kao RCD-40/0,3A,In=40A,  Isc=10kA, 4P  </t>
  </si>
  <si>
    <t xml:space="preserve">- automatski prekidač 32A, 3P,  Ik=10kA </t>
  </si>
  <si>
    <t xml:space="preserve">- automatski prekidač,16A, 3P,  Ik=10kA  </t>
  </si>
  <si>
    <t xml:space="preserve">- automatski prekidač, 16A, 1P,  Ik=10kA </t>
  </si>
  <si>
    <t xml:space="preserve">Dobava i postava kabelskog kanala PK-400 dim. 400x60mm, s poklopcem i priborom za učvršćenje na zid.  </t>
  </si>
  <si>
    <t xml:space="preserve">Dobava i postava kabelskog kanala PK-300 dim. 300x60mm, s poklopcem i priborom za učvršćenje na zid.  </t>
  </si>
  <si>
    <t xml:space="preserve">Dobava i postava kabelskog kanala PK-200 dim. 200x60mm, s poklopcem i priborom za učvršćenje na zid.  </t>
  </si>
  <si>
    <t xml:space="preserve">Dobava i postava kabelskog kanala PK-100 dim. 100x60mm, s poklopcem i priborom za učvršćenje na zid.  </t>
  </si>
  <si>
    <t xml:space="preserve">Dobava i postava kabelskog kanala PK-50 dim. 50x50mm, s poklopcem i priborom za učvršćenje na zid.  </t>
  </si>
  <si>
    <t xml:space="preserve">Dobava i postava razvodne kutije OG </t>
  </si>
  <si>
    <t>Izrada i postava protupožarne brtve E90, na prijelazu kablova kroz zid između dva različita požarna sektora. U cijenu uračunati oznaku prodora. (Detalj A)</t>
  </si>
  <si>
    <t xml:space="preserve">Elekroinstalatersko spajanje stropne klima jedinice. </t>
  </si>
  <si>
    <t xml:space="preserve">Elekroinstalatersko spajanje zidne klima jedinice. </t>
  </si>
  <si>
    <t xml:space="preserve">Dobava i postava tipkala za isključenje u nuždi.      </t>
  </si>
  <si>
    <t xml:space="preserve">Dobava, postava i spajanje sunčanih panela 260W, poly, dimenzija 1641x990x35, za proiz-vodnju električne energije. </t>
  </si>
  <si>
    <t xml:space="preserve">Dobava, postava i spajanje automatskog punjač DUO 5kW-48V, 2xMPPT, 120A, 60A. </t>
  </si>
  <si>
    <t>Dobava, postava i spajanje akumulatorskih baterija Gel akumulator 12/300Ah-hermetika.</t>
  </si>
  <si>
    <t>Dobava, postava i spajanje stabilizatora napona za baterije (bat. Balancer).</t>
  </si>
  <si>
    <t>Dobava, postava, spajanje i upuštanje u rad signalizacijskog uređaja za alarm iz invalidskog WC-a. Komplet sadrži: sinalnu lampicu, signalno zvonce, potezno tipkalo SOS i elektronički sklop za uključenje i generiranje zvučno svjetlosnog signala.</t>
  </si>
  <si>
    <t>Izrada požarno otporne brtve od vatrootpornog materijala na prijelazu kablova kroz zid između dva požarna sektora (Detalj 1).</t>
  </si>
  <si>
    <t xml:space="preserve">Gips, fiksiranje elemenata el. Instalacije i popravak zida nakon polaganja el. instalacije                                                    </t>
  </si>
  <si>
    <t>- Postava i spajanje telefonske    centrale sa 16 vanjskih i 64 kućne linije s DXDP-om, s ISDN BRI/PRI priključkom, DISA karticom, karticom za povečanje kapaciteta kanalnih linija, softwarskim upravljanjem mogućnostima biranja, USB-sučelje, softwar za tarifiranje i nadzor telefonskog prometa, muzikom na čekanju, komplet sa akumulatorima za autonomni rad 12h i svim spojnim i montažnim materijalom.</t>
  </si>
  <si>
    <t>- High speed 16 kanalni snimač</t>
  </si>
  <si>
    <t xml:space="preserve">- UPS – Rack izvedba  6kVA- nazivna snaga  6 kVA, autonomija rada na baterije: 6 minuta pri punom teretu, dimenzija 3U, 19",dubine 600mm (ili jednakovrijedan) . </t>
  </si>
  <si>
    <t xml:space="preserve">Dobava, postava i spajanje posredničkog, digitalnog telefonskog aparata.   </t>
  </si>
  <si>
    <t xml:space="preserve">Dobava, postava i spajanje digitalnog telefonskog aparata. </t>
  </si>
  <si>
    <t xml:space="preserve">Dobava, postava i spajanje bezžičnog telefona. .  </t>
  </si>
  <si>
    <t>Dobava i motaža telefonske priključnice 2 x RJ-45 ktg 6e, (ostalo se spaja na play-bus priključnice).</t>
  </si>
  <si>
    <t xml:space="preserve">- Predpojačalo </t>
  </si>
  <si>
    <t>- multiswitch za 12 priključnica</t>
  </si>
  <si>
    <t xml:space="preserve">Dobava i montaža krajnje antenske   priključnice, zajedno sa   instalacionom kutijom.                        </t>
  </si>
  <si>
    <t xml:space="preserve">Dobava i postava završnog otpora                                                            </t>
  </si>
  <si>
    <r>
      <t>Dobava  i  polaganje  koaksialnog kabela CRNI, 7mm, 75</t>
    </r>
    <r>
      <rPr>
        <sz val="11"/>
        <rFont val="Symbol"/>
        <family val="1"/>
        <charset val="2"/>
      </rPr>
      <t>W</t>
    </r>
    <r>
      <rPr>
        <sz val="11"/>
        <rFont val="Arial"/>
        <family val="2"/>
      </rPr>
      <t xml:space="preserve">, uvučenog u cijevi fi16mm (stavka sadrži i cijev d=16mm), (ili jednakovrijedan) .             </t>
    </r>
  </si>
  <si>
    <t>-Sat antena kao offset, 58,5cm 100/110cm (ili jednakovrijedan)</t>
  </si>
  <si>
    <t xml:space="preserve">- Koaksijalni kabel 75 Ohm-a  </t>
  </si>
  <si>
    <t>Dobava, motaža i spajanje video surge protection devices za antenski sustav</t>
  </si>
  <si>
    <t xml:space="preserve">Dobava, montaža i spajanje mikroprocesorske adresabilne vatrodojavne centrale, sa mogučnošću spajanja do 2 analogno adresabilne petlje sa sveukupno 396 pojedinačnih adresabilnih elemenata sljedećih karakteristika: </t>
  </si>
  <si>
    <t xml:space="preserve">- umrežavanje  </t>
  </si>
  <si>
    <t xml:space="preserve">Dobava i ugradnja optičko-dimnog analogno adresibilnog javljača požara sa ranom detekcijom dima u stvaranju, plamena i tinjajuće vatre, nominalna osjetljivost 1.6%, sa izolatorom kvara na petlji ugrađenim u samom javljaču, visoka otpornost na vlagu, ugrađen svjetlosni, trobojni indikator za signalizaciju alarma. Signal se procesira detekcijskim algoritmom.
</t>
  </si>
  <si>
    <t xml:space="preserve">Dobava i ugradnja termodiferencijalnog (10° C/min)+ termički detektor (58° C) sa izolatorom javljača požara, sa ranom detekcijom dima u stvaranju, plamena i tinjajuće vatre, ugrađena 2 termička osjetnika i sa 2 optička osjetnika za detekciju svjetlih i tamnih čestica, sa izolatorom kvara na petlji ugrađenim u samom javljaču, visoka otpornost na vlagu, ugrađen svjetlosni indikator za signalizaciju alarma. Signal se procesira detekcijskim algoritmom. 
</t>
  </si>
  <si>
    <r>
      <t>Dobava i ugradnja standardnog podnožja analogno adresabilnih javljača. Spajanje podnožja se vrši odgovarajućim kabelom 2x0.8 mm</t>
    </r>
    <r>
      <rPr>
        <vertAlign val="superscript"/>
        <sz val="11"/>
        <rFont val="Siemens Sans"/>
        <charset val="238"/>
      </rPr>
      <t>2</t>
    </r>
  </si>
  <si>
    <r>
      <t xml:space="preserve">Dobava i ugradnja adresabilne sirene , montirane na podnožju na koji se montiraju i javljači, sirena se napaja i upravlja iz petlje. Sirena ima 11 različitih tonova, mogućnost aktivacije 2 nivoa i 3 razine jačine zvuka (1. ton na nivou predalarm-tihi ton, 2. ton na nivou alarm-glasni ton) sve programabilno sa vatrodojavne centrale. Glasnoća sirene je programabilna od 80 do 100 dB,  </t>
    </r>
    <r>
      <rPr>
        <sz val="11"/>
        <rFont val="Siemens Sans"/>
        <charset val="238"/>
      </rPr>
      <t xml:space="preserve">
</t>
    </r>
  </si>
  <si>
    <t xml:space="preserve">Dobava i ugradnja duboko podnožja za nadžbuknu ugradnju Notifier sirena i bljeskalica, u kompletu dolazi podnožje  </t>
  </si>
  <si>
    <t>Dobava i ugradnja ručnog analogno adresibilnog javljača požara sa direktnim aktiviranjem (razbijanje stakla na javljaču  prouzrokuje alarm) u crvenom kućištu (R).</t>
  </si>
  <si>
    <t>Dobava i postava vatrootpornog ormara za smještaj vatrodojavne centrale, dimenzije 80x80x25 cm.</t>
  </si>
  <si>
    <t xml:space="preserve">Dobava i postava hard diska HDD 4TB/64m/ SATA III/ 5900rpm </t>
  </si>
  <si>
    <t xml:space="preserve"> 
- IR reflektor dometa 30 m
 - kompenzacija pozadinskog osvjetljenja
 - minimalno osvjetljenje: 0.06lux (F1.2, 50IRE) boja, 0.001lux@ (F1.2, 50IRE) c/b
 - utor za microSD/SDHC memorijsku karticu za snimanje video zapisa i događaja u slučaju prekida komunikacije
 - ONVIF sukladnost
 - PoE napajanje, 12VDC ili 24VAC
 - potrošnja: maks. 4.92W
 - temperatura okoline: -40 °C ~ +50 °C
 - kućište za vanjsku montažu 
</t>
  </si>
  <si>
    <t xml:space="preserve">Dobava i ugradnja 24-Port nog10/100/1000bas-tx 802.3at PoE  upravljivog PoE Ethernet preklopnika          • 24 10/100/1000BASE-TX RJ45 auto-MDI/MDI-X ports 
• PoE Injector Port: 24 802.3af / 802.3at PoE Injector Ports
• Propusnost: 5.35Mpps @ 64 bytes 
• Napajanje: 100-240VAC
• Potrošnja: 128,3 W max.
• Masa: 2.15 kg
PROIZVOĐAČ: D-LINK </t>
  </si>
  <si>
    <t xml:space="preserve">Dobava i postava klijentskog računala
- procesor: Intel® Core™2 Quad Q8200, 2.33 GHz
- L2 Cache: 4 MB
- memorija: 2 x 2 GB DDR3, 1333 MHz
- 4 memorijska utora, maks. 16 GB
- grafička kartica: nVIDIA GeForce GTS250 1GB
- tvrdi disk: 1 TB, 7.200 o/min
- optički uređaj: DVD±RW DL
- mrežna kartica: brzina 10/100/1000 Mbit
- napajanje: 400 W
- priključci: 1x RJ45, 6x USB, Audio In/Out, DVI, HDMI, PS/2 Keyboard
- PS/2 Mouse, S/PDIF, VGA
</t>
  </si>
  <si>
    <t xml:space="preserve">  kom</t>
  </si>
  <si>
    <r>
      <t xml:space="preserve">Dobava i polaganje aluminijskog vodiča </t>
    </r>
    <r>
      <rPr>
        <sz val="11"/>
        <rFont val="Symbol"/>
        <family val="1"/>
        <charset val="2"/>
      </rPr>
      <t>f</t>
    </r>
    <r>
      <rPr>
        <sz val="11"/>
        <rFont val="Arial"/>
        <family val="2"/>
      </rPr>
      <t xml:space="preserve"> 8mm za hvataljku na potporama za lim. U cijenu su uključene i potpore.                                            </t>
    </r>
  </si>
  <si>
    <t xml:space="preserve">Dobava i ugradnja kutije za podzemni mjerni spoj, dimenzija 325x225mm.                 </t>
  </si>
  <si>
    <t>Dobava, montaža i spajanje štapnih hvataljki kao l=1m, EN 50164-2 (ili jednakovrijedna) .</t>
  </si>
  <si>
    <t>PDV</t>
  </si>
  <si>
    <t>SVEUKUPNO</t>
  </si>
  <si>
    <t>Kod uvjeta definiranih normom: EN14511 ili jednako vrijedno</t>
  </si>
  <si>
    <t>strane i izbacivanjem horizontalno prema naprijed, a sve u kompletu</t>
  </si>
  <si>
    <t>sa:</t>
  </si>
  <si>
    <t>Radni medij: voda, 20 % MEG</t>
  </si>
  <si>
    <t xml:space="preserve">Isporuka i montaža unutarnje jedinice za dvocjevni </t>
  </si>
  <si>
    <t>ventilokonvektora na jedan termostat.</t>
  </si>
  <si>
    <t>Isporuka i montaža hidrauličke skretnice s prirubnicama,</t>
  </si>
  <si>
    <t>za nazivni tlak NP 10, dimenzije:</t>
  </si>
  <si>
    <t>Ultrazvučnog mjerila topline za protok 2,5 m3/h, G 1", NP 16, 130 mm.</t>
  </si>
  <si>
    <t>Napajanja AC 230 V, kabl 1.5 m.</t>
  </si>
  <si>
    <t>Kuglaste slavine, Rp1" za osjetnik,  M 10 x 1,28 mm.</t>
  </si>
  <si>
    <t>Kit za montažu mjerila R 3/4" na G1".</t>
  </si>
  <si>
    <t xml:space="preserve">Komunikacijskog modula M-bus. </t>
  </si>
  <si>
    <t xml:space="preserve">Napajanja za LINX220, centralne jedinice za vizualizaciju i arhiviranje </t>
  </si>
  <si>
    <t xml:space="preserve">podataka sa mogućnošću WEB pristupa. M-bus Master jedinice. </t>
  </si>
  <si>
    <t>Ormar za smještaj integracijske opreme.</t>
  </si>
  <si>
    <t xml:space="preserve">Isporuka i montaža cirkulacione pumpe za toplu vodu nazivnog </t>
  </si>
  <si>
    <t>pritiska NP 10, slijedećih karakteristika:</t>
  </si>
  <si>
    <t xml:space="preserve">Isporuka i montaža cirkulacione pumpe za toplu vodu, nazivnog </t>
  </si>
  <si>
    <t>pritiska NP 10, slijedećih tehničkih karakteristika:</t>
  </si>
  <si>
    <t xml:space="preserve">Isporuka i montaža membranske zatvorene ekspanzione posude sa </t>
  </si>
  <si>
    <t>pričvrsnim nogama.</t>
  </si>
  <si>
    <t>Pogonski tlak: 2,5 bara</t>
  </si>
  <si>
    <t xml:space="preserve">pritisak NP 10. </t>
  </si>
  <si>
    <t xml:space="preserve">dimenzije NO 3/8´´.              </t>
  </si>
  <si>
    <t xml:space="preserve">Isporuka i montaža balansirajućeg ventila za nazivni pritisak NP 16,  </t>
  </si>
  <si>
    <t>podešen na potreban protok, pri temperaturi od 55/40°C, DP = 25 kPa,</t>
  </si>
  <si>
    <t xml:space="preserve">cijevi izolacijom debljine 20 mm ili filcom. </t>
  </si>
  <si>
    <t xml:space="preserve">Cijevi su nazivnog pritiska NP 10, slijedećih dimenzija: </t>
  </si>
  <si>
    <r>
      <t xml:space="preserve">       </t>
    </r>
    <r>
      <rPr>
        <sz val="11"/>
        <color theme="1"/>
        <rFont val="Symbol"/>
        <family val="1"/>
        <charset val="2"/>
      </rPr>
      <t>f</t>
    </r>
    <r>
      <rPr>
        <sz val="11"/>
        <color indexed="8"/>
        <rFont val="Times New Roman"/>
        <family val="1"/>
        <charset val="238"/>
      </rPr>
      <t xml:space="preserve">   25                                 </t>
    </r>
  </si>
  <si>
    <r>
      <t xml:space="preserve">      </t>
    </r>
    <r>
      <rPr>
        <sz val="11"/>
        <color theme="1"/>
        <rFont val="Symbol"/>
        <family val="1"/>
        <charset val="2"/>
      </rPr>
      <t xml:space="preserve"> f</t>
    </r>
    <r>
      <rPr>
        <sz val="11"/>
        <color indexed="8"/>
        <rFont val="Times New Roman"/>
        <family val="1"/>
        <charset val="238"/>
      </rPr>
      <t xml:space="preserve">   32                                 </t>
    </r>
  </si>
  <si>
    <r>
      <t xml:space="preserve">       </t>
    </r>
    <r>
      <rPr>
        <sz val="11"/>
        <color theme="1"/>
        <rFont val="Symbol"/>
        <family val="1"/>
        <charset val="2"/>
      </rPr>
      <t>f</t>
    </r>
    <r>
      <rPr>
        <sz val="11"/>
        <color indexed="8"/>
        <rFont val="Times New Roman"/>
        <family val="1"/>
        <charset val="238"/>
      </rPr>
      <t xml:space="preserve">   40                                 </t>
    </r>
  </si>
  <si>
    <r>
      <t xml:space="preserve">       </t>
    </r>
    <r>
      <rPr>
        <sz val="11"/>
        <color theme="1"/>
        <rFont val="Symbol"/>
        <family val="1"/>
        <charset val="2"/>
      </rPr>
      <t>f</t>
    </r>
    <r>
      <rPr>
        <sz val="11"/>
        <color indexed="8"/>
        <rFont val="Times New Roman"/>
        <family val="1"/>
        <charset val="238"/>
      </rPr>
      <t xml:space="preserve">   63                                 </t>
    </r>
  </si>
  <si>
    <t>Isporuka i montaža toplinske izolacije debljine min. 30 mm za bakrene</t>
  </si>
  <si>
    <t xml:space="preserve">cijevi slijedećih dimenzija: </t>
  </si>
  <si>
    <t xml:space="preserve">35. </t>
  </si>
  <si>
    <r>
      <rPr>
        <sz val="11"/>
        <color theme="1"/>
        <rFont val="Symbol"/>
        <family val="1"/>
        <charset val="2"/>
      </rPr>
      <t>f</t>
    </r>
    <r>
      <rPr>
        <sz val="11"/>
        <color theme="1"/>
        <rFont val="Calibri"/>
        <family val="2"/>
        <charset val="238"/>
        <scheme val="minor"/>
      </rPr>
      <t xml:space="preserve"> 18</t>
    </r>
  </si>
  <si>
    <r>
      <rPr>
        <sz val="11"/>
        <color theme="1"/>
        <rFont val="Symbol"/>
        <family val="1"/>
        <charset val="2"/>
      </rPr>
      <t>f</t>
    </r>
    <r>
      <rPr>
        <sz val="11"/>
        <color theme="1"/>
        <rFont val="Calibri"/>
        <family val="2"/>
        <charset val="238"/>
        <scheme val="minor"/>
      </rPr>
      <t xml:space="preserve"> 54</t>
    </r>
  </si>
  <si>
    <r>
      <rPr>
        <sz val="11"/>
        <color theme="1"/>
        <rFont val="Symbol"/>
        <family val="1"/>
        <charset val="2"/>
      </rPr>
      <t>f</t>
    </r>
    <r>
      <rPr>
        <sz val="11"/>
        <color theme="1"/>
        <rFont val="Calibri"/>
        <family val="2"/>
        <charset val="238"/>
        <scheme val="minor"/>
      </rPr>
      <t xml:space="preserve"> 64</t>
    </r>
  </si>
  <si>
    <r>
      <rPr>
        <sz val="11"/>
        <color theme="1"/>
        <rFont val="Symbol"/>
        <family val="1"/>
        <charset val="2"/>
      </rPr>
      <t>f</t>
    </r>
    <r>
      <rPr>
        <sz val="11"/>
        <color theme="1"/>
        <rFont val="Calibri"/>
        <family val="2"/>
        <charset val="238"/>
        <scheme val="minor"/>
      </rPr>
      <t xml:space="preserve"> 76,1</t>
    </r>
  </si>
  <si>
    <r>
      <rPr>
        <sz val="11"/>
        <color theme="1"/>
        <rFont val="Symbol"/>
        <family val="1"/>
        <charset val="2"/>
      </rPr>
      <t>f</t>
    </r>
    <r>
      <rPr>
        <sz val="11"/>
        <color theme="1"/>
        <rFont val="Calibri"/>
        <family val="2"/>
        <charset val="238"/>
        <scheme val="minor"/>
      </rPr>
      <t xml:space="preserve"> 108</t>
    </r>
  </si>
  <si>
    <t>komt</t>
  </si>
  <si>
    <t xml:space="preserve">Isporuka i montaža okomito stojećeg  spremnik PTV-a s dvije ogrjevne </t>
  </si>
  <si>
    <t xml:space="preserve">spirale. Za zagrijavanje pitke vode u spoju s kotlovima za grijanje i </t>
  </si>
  <si>
    <t>solarnim instalacijama. Donja ogrjevna spirala za priključivanje sunčanih</t>
  </si>
  <si>
    <t xml:space="preserve">kolektora, a gornja ogrjevna spirala za priključivanje kotla za grijanje. </t>
  </si>
  <si>
    <t xml:space="preserve">Izgrađen prema DIN 4753. Ispunjava zahtjeve radnog lista DVGW  </t>
  </si>
  <si>
    <t>W 551. Za instalacije grijanja prema DIN 4751.</t>
  </si>
  <si>
    <t>Dozv. temperature polaznog voda: - sa strane ogrjevne vode do 110°C</t>
  </si>
  <si>
    <t xml:space="preserve">– sa solarne strane do 110°C. Za temperature pitke vode do 95°C. </t>
  </si>
  <si>
    <t xml:space="preserve">Dozv. pogonski tlak: - sa strane ogrjevne vode do 10 bar – sa solarne </t>
  </si>
  <si>
    <t xml:space="preserve">strane do 10 bar - sa strane pitke vode do 10 bar. Spremnik i ogrjevna </t>
  </si>
  <si>
    <t xml:space="preserve">anodi. Izvedba C prema DIN 1988-2 ili jednakovrijedano. </t>
  </si>
  <si>
    <t xml:space="preserve">Sigurnosna grupa prema DIN 1988 ili jednakovrijedno, DN 20, sastoji se </t>
  </si>
  <si>
    <t xml:space="preserve">od zapornog ventila, protustrujne zaklopke i ispitnog nastavka, </t>
  </si>
  <si>
    <t>Isporuka i montaža pločastog  kolektora, s oznakom CE, s automatskim</t>
  </si>
  <si>
    <t>temperaturnim isključivanjem za zaštitu od predgrijavanja. Za zagrijavanje</t>
  </si>
  <si>
    <t>pitke vode, ogrjevne vode preko izmjenjivača topline, kao i za stvaranje</t>
  </si>
  <si>
    <t xml:space="preserve">Postolje za slobodnu montažu prema DIN 1055 ili jednako vrijedno, za </t>
  </si>
  <si>
    <t xml:space="preserve">opterećenje snijegom do 2,55 kN/m² na podkonstrukciju od strane </t>
  </si>
  <si>
    <t>graditelja, kut postavljanja 25° do 50° (u koracima 5° ), sastoji se od:</t>
  </si>
  <si>
    <t>Isporuka i montaža Solar-Divicon dvocijevne crpne stanice za krug</t>
  </si>
  <si>
    <t xml:space="preserve">i solarnog ogranka  s 2 termometra, 2 kuglaste slavine s nepovratnim </t>
  </si>
  <si>
    <t xml:space="preserve">zaklopkama, pokazivačem protoka, manometrom, sigurnosnim ventilom </t>
  </si>
  <si>
    <t xml:space="preserve">(6 bara), ventilom za punjenje, odvajačem zraka, vijčanom spojkom sa </t>
  </si>
  <si>
    <t xml:space="preserve">steznim prstenom /dvostrukim O-prstenom od 22 mm, toplinskom </t>
  </si>
  <si>
    <t xml:space="preserve">Isporuka i montaža 3-putni preklopni ventil s električnim pogonom, </t>
  </si>
  <si>
    <t>priključak R1"  (unutrašnji navoj).</t>
  </si>
  <si>
    <t>Isporuka i montaža solarnog modula SM1.</t>
  </si>
  <si>
    <t>Isporuka i montaža uranjajućeg temperaturnog osjetnika (NTC 10 kOhm),</t>
  </si>
  <si>
    <t xml:space="preserve">za mjerenje temperature u uranjajućoj čahuri. S priključnim vodom </t>
  </si>
  <si>
    <t>duljine 5,8 m) i utikačem.</t>
  </si>
  <si>
    <t>Isporuka i montaža uranjajuće čahure G 1/2" x 100 mm.</t>
  </si>
  <si>
    <t xml:space="preserve">Isporuka i montaža zatvorene solarne ekspanzijska posuda sa pričvrsnim </t>
  </si>
  <si>
    <t>nogama.</t>
  </si>
  <si>
    <t>Isporuka i montaža hladnjaka u slučaju stagnacije, za zaštitu sistemskih</t>
  </si>
  <si>
    <t xml:space="preserve">Isporuka i punjenje sustava toplinskim medijem „Tyfocor-LS”, 25 litara </t>
  </si>
  <si>
    <t>u jednokratnoj ambalaži. Gotova smjesa do -28°C.</t>
  </si>
  <si>
    <t xml:space="preserve">Isporuka i montaža brzog odzračnika sa slavinom, T-komadom od </t>
  </si>
  <si>
    <t>mesinga i vijčanim spojkama sa steznim prstenom (22 mm).</t>
  </si>
  <si>
    <t xml:space="preserve">Isporuka i montaža priključnih vodova (2 kom), valovita cijev od </t>
  </si>
  <si>
    <t xml:space="preserve">plemenitog čelika s toplinskom izolacijom postojanom na UV zračenje i </t>
  </si>
  <si>
    <t xml:space="preserve">Isporuka i montaža bakrenih ravnih cijevi prema DIN-u ili jednako </t>
  </si>
  <si>
    <t xml:space="preserve">vrijedno, za solarno grijanje, za nazivni pritisak NP 10, dimenzija: </t>
  </si>
  <si>
    <t xml:space="preserve">Isporuka i montaža tipskog balansirajućeg ventila za nazivni pritisak </t>
  </si>
  <si>
    <t>Isporuka i montaža ventila za toplu vodu do 130 °C, za nazivni pritisak</t>
  </si>
  <si>
    <t>NP 6, dimenzije:</t>
  </si>
  <si>
    <t>priključkom, za nazivni pritisak NP 6, dimenzije:</t>
  </si>
  <si>
    <t xml:space="preserve">Isporuka i montaža nepovratnog ventila s navojnim priključkom, za </t>
  </si>
  <si>
    <t>nazivni pritisak NP 6.</t>
  </si>
  <si>
    <t xml:space="preserve">Isporuka i montaža cirkulacione pumpe, slijedećih tehničkih karakteristika: </t>
  </si>
  <si>
    <t>Isporuka i montaža cirkulacione pumpe, slijedećih tehničkih karakteristika:</t>
  </si>
  <si>
    <t xml:space="preserve">Isporuka i montaža troputnog mješajućeg ventila uključivo motorni  </t>
  </si>
  <si>
    <t>Isporuka i montaža proširene opreme za krug grijanja s mješačem</t>
  </si>
  <si>
    <t>Sastoji se od elektronike mješača s motorom mješača za mješač DN 20,</t>
  </si>
  <si>
    <t>osjetnika temperature polaznog voda (cijevni osjetnik (2 kom)</t>
  </si>
  <si>
    <t xml:space="preserve">i voda mrežnog priključka. </t>
  </si>
  <si>
    <t xml:space="preserve">Isporuka i montaža toplinske izolacije mineralnom vunom u </t>
  </si>
  <si>
    <r>
      <t xml:space="preserve">u sloju od </t>
    </r>
    <r>
      <rPr>
        <sz val="11"/>
        <color indexed="8"/>
        <rFont val="Times New Roman"/>
        <family val="1"/>
        <charset val="238"/>
      </rPr>
      <t xml:space="preserve">min. 5 cm, u Al-limu debljine 0,5 mm, kompletne </t>
    </r>
  </si>
  <si>
    <t xml:space="preserve">otpadnog zraka iz proizvodne hale slijedećih tehničkih karakteristika: </t>
  </si>
  <si>
    <t>ventilatora, za uključivanje i isključivanje.</t>
  </si>
  <si>
    <t>protiv ulaska insekata.</t>
  </si>
  <si>
    <t>otpadnog zraka iz sanitarnih čvorova, slijedećih tehničkih karakteristika:</t>
  </si>
  <si>
    <t>Isporuka i montaža međuprostorijskog prigušivača buke, dužine 450</t>
  </si>
  <si>
    <t>mm, za ugradnju u zid, nazivne dimenzije:</t>
  </si>
  <si>
    <t>Nabava, doprema i ugradnja toplinski izoliranih kanala za razvod zraka,</t>
  </si>
  <si>
    <t xml:space="preserve">izrađenih iz „spiro“ pocinčanih cijevi. Redukcije trebaju biti izolirane </t>
  </si>
  <si>
    <t xml:space="preserve">toplinskom izolacijom debljine 20 mm, a spojevi izvedeni u zrakotjesnoj </t>
  </si>
  <si>
    <t xml:space="preserve">izvedbi, slijedećih dimenzija: </t>
  </si>
  <si>
    <t>biti izolirani toplinskom izolacijom debljine 20 mm, a spojeve</t>
  </si>
  <si>
    <t xml:space="preserve">izvesti u zrakotjesnoj izvedbi. </t>
  </si>
  <si>
    <t xml:space="preserve">Isporuka i montaža zračnog odsisnog ventila sa regulatorom protoka, za </t>
  </si>
  <si>
    <t>ugradnju u limene kanale, dimenzije:</t>
  </si>
  <si>
    <t xml:space="preserve">dimenzije 75 x 400 mm. </t>
  </si>
  <si>
    <t xml:space="preserve">sa sanacijom nakon montaže. Bušenje kroz zid obuhvaća bušenje </t>
  </si>
  <si>
    <t xml:space="preserve">električnom bušilicom dimenzije 10 mm veće od nazivne dimenzije </t>
  </si>
  <si>
    <t xml:space="preserve">dimenzije ventilacionog kanala. Sanacija prodora uključuje ispunjavanje </t>
  </si>
  <si>
    <t xml:space="preserve">među prostora elastičnim materijalom, te postavljanje ukrasnih rozeta s </t>
  </si>
  <si>
    <t>jedne i druge strane zida.</t>
  </si>
  <si>
    <r>
      <t>pogon.</t>
    </r>
    <r>
      <rPr>
        <b/>
        <sz val="11"/>
        <color indexed="10"/>
        <rFont val="Times New Roman"/>
        <family val="1"/>
        <charset val="238"/>
      </rPr>
      <t xml:space="preserve"> </t>
    </r>
    <r>
      <rPr>
        <sz val="11"/>
        <rFont val="Times New Roman"/>
        <family val="1"/>
        <charset val="238"/>
      </rPr>
      <t xml:space="preserve">Izdavanje atestne i garancijske dokumnetacije. </t>
    </r>
  </si>
  <si>
    <t>PROZOR FIKSNI</t>
  </si>
  <si>
    <t>100/220+80</t>
  </si>
  <si>
    <t>200/140</t>
  </si>
  <si>
    <t>Vrijednost toplinske izolacije :Umax =  1,0  W/m2K  za ugrađena vrata</t>
  </si>
  <si>
    <t>Vrijednost zvučne izolacije : min 25 dB</t>
  </si>
  <si>
    <t>Izrada, dobava i montaža staklenika vanjskih tlocrtnih gabarita staklenika 3,00x4,00m. Krovište jednostrešno. Visina staklenika na nižem dijelu 3,0m, a maksimalne visina 3,5m. Staklenik je izveden od aluminijski toplinski prekinutih profila, između kojih je ispuna staklom 4+16+4 low-e. Ukupni  koeficijent  prolaska  topline  prozora   i  vrata   Umax =  1,0  W/m2K. Staklenik ima jedna vrata 100x220 cm. Aluminijski profili staklenika su u tonu RAL 7016. Obračun se vrši po m2 izvedenog staklenog pročelja staklenika.</t>
  </si>
  <si>
    <r>
      <t xml:space="preserve">Izvedba priključka građevine na  javni     
vodovod. Priključak izvesti preko vodo-    
mjernog okna, sa 2 glavna     
vodomjera: za sanitarnu i  za požarnu vodu.    
Komplet svi potrebni radovi i materijal kao štu su:    
zasuni,nepovratni ventili, redukcije, prirubnice, spojni komadi, elektrospojnice, regulatori tlaka, povratni ventili, prelazni komadi. Vodomjeri    
zasebno za sanitarnu i požarnu vodu, sa hvatačom    
 nečistoća i zaštitnikom povratnog toka-ZOPT.    
Radovi: rezanje cijevi, ubacivanje fazona, montaža cijevi i vodomjera, priključak na javni vodovod.        
Stavka uključuje i sav potreban materijal    
i rad (navedeno iznad) za:    
spojni vod fi 110 mm 
hidrantska mreža fi 110 mm, vodomjer NO100  
sanitarna voda fi 40 mm, vodomjer NO32.
</t>
    </r>
    <r>
      <rPr>
        <sz val="12"/>
        <rFont val="Times New Roman"/>
        <family val="1"/>
        <charset val="238"/>
      </rPr>
      <t>Nacrt vodomjernog oka vidjeti u Mapi 2, List br. 174</t>
    </r>
    <r>
      <rPr>
        <sz val="12"/>
        <color theme="1"/>
        <rFont val="Times New Roman"/>
        <family val="1"/>
        <charset val="238"/>
      </rPr>
      <t xml:space="preserve"> NAPOMENA:    
Priključak ugovara investitor sa nadležnim     
poduzećem.    
</t>
    </r>
  </si>
  <si>
    <t xml:space="preserve">- kućište, dimenzija (š x h x d) 650x2000x400mm prozirna vrata </t>
  </si>
  <si>
    <t xml:space="preserve">- sabirnice, spojne stezaljke, naljepnice, natpisne pločice za kabele, spojni vodiči, DIN-letvice, stopice, vijci, kabelske uvodnice, spojni  i montažni materijal.                                                                                              </t>
  </si>
  <si>
    <t xml:space="preserve">- prekidač, 4P, RCD Id= 0,5A, s podesivom termičkom i elektromagnetskom zaštitnom jedinicom 250A. </t>
  </si>
  <si>
    <t>- prekidač, 4P, RCD Id= 0,5A,  s podesivom termičkom i elektromagnetskom, zaštitnom jedinicom 63A.</t>
  </si>
  <si>
    <t xml:space="preserve">- zaštitna strujna sklopka , 3A, In=63A,  Isc=10kA, 4P </t>
  </si>
  <si>
    <t>- zaštitna strujna sklopka ,3A, In=40A,  Isc=10kA, 4P</t>
  </si>
  <si>
    <r>
      <t xml:space="preserve">dokumentacije te uputstva za upotrebu </t>
    </r>
    <r>
      <rPr>
        <b/>
        <u/>
        <sz val="11"/>
        <rFont val="Times New Roman"/>
        <family val="1"/>
        <charset val="238"/>
      </rPr>
      <t>(2 kom)</t>
    </r>
    <r>
      <rPr>
        <sz val="11"/>
        <color theme="1"/>
        <rFont val="Times New Roman"/>
        <family val="1"/>
        <charset val="238"/>
      </rPr>
      <t xml:space="preserve">, sve na  </t>
    </r>
  </si>
  <si>
    <t>Isporuka i montaža odzračnih posuda za ugradnju na cjevovod na</t>
  </si>
  <si>
    <t>najvišim točkama, zapremine 2 l, s priključkom za odzračivanje ½“.</t>
  </si>
  <si>
    <t>SVEUKUPNO: ................................................................................................</t>
  </si>
  <si>
    <t>SVESVEUKUPNO: .........................................................................................</t>
  </si>
  <si>
    <t xml:space="preserve">- spojne stezaljke, naljepnice, natpisne pločice za kabele, spojni vodiči, DIN-letvice, stopice, vijci, kabelske uvodnice, spojni  i montažni materijal.                                                                                              </t>
  </si>
  <si>
    <t>S1A - Dobava i montaža nadgradne vodotijesne svjetiljke u kućištu od polikarbonata uske distribucije svjetlosti. LED izvor svjetlosti temperature boje 4000K, ukupnog svjetlosnog toka 8000 lm. Efikasnost svjetiljke 121lm/W. DALI predspojna naprava za mogućnost grupacije i regulacije. Trajnost 70.000h (uz L70B50). Stupanj zaštite IP65. Svjetiljka mora zadovoljavati normu HRN EN 12464-1:2011 (ili jednakovrijednu).</t>
  </si>
  <si>
    <t>S1B - Dobava i montaža nadgradne vodotijesne svjetiljke u kućištu od polikarbonata široke distribucije svjetlosti. LED izvor svjetlosti temperature boje 4000K, ukupnog svjetlosnog toka 8000lm. Efikasnost svjetiljke 121lm/W. Trajnost 70.000h (uz L70B50). Stupanj mehaničke IP65. Svjetiljka mora zadovoljavati normu HRN EN 12464-1:2011 (ili jednakovrijednu).</t>
  </si>
  <si>
    <t xml:space="preserve">S2 - Svjetiljka nadgradna dimenzije 60x60x5cm, LED izvor temperature boje svjetlosti 4000K, ukupne snage svjetiljke 31W i svjetlosnog toka 3400lm, optike primjerene za uredske aplikacije (UGR&lt;19), DALI predspojna naprava za mogućnost grupacije i relgulacije. Stupanj zaštite IP20. Svjetiljka mora zadovoljavati normu HRN EN 12464-1:2011 (ili jednakovrijednu).
</t>
  </si>
  <si>
    <t xml:space="preserve">S3A - Svjetiljka nadgradna, LED izvor temperature boje svjetlosti 4000K, opalnog difuzora, ukupne snage svjetiljke 28W i svjetlosnog toka 2000lm. Efikasnost svjetiljke 71lm/W. Stupanj zaštite IP20. Svjetiljka mora zadovoljavati normu HRN EN 12464-1:2011 (ili jednakovrijednu).
</t>
  </si>
  <si>
    <t xml:space="preserve">S3B - Svjetiljka nadgradna, LED izvor temperature boje svjetlosti 4000K, opalnog difuzora, ukupne snage svjetiljke 24W i svjetlosnog toka 1600lm. Efikasnost svjetiljke 67lm/W. Stupanj zaštite IP65. Svjetiljka mora zadovoljavati normu HRN EN 12464-1:2011 (ili jednakovrijednu).
</t>
  </si>
  <si>
    <t>R1 - Reflektor, LED izvor svjetlosti, metalno kućište, plastični difuzor, ukupna snaga sjetiljke 35W, temperatura boje svjetlosti 4000K, senzor pokreta, zaštita IP54. Svjetiljka mora zadovoljavati normu HRN EN 12464-1:2011 (ili jednakovrijednu).</t>
  </si>
  <si>
    <t>R2 - Reflektor, LED izvor svjetlosti, aluminijsko kućište, stakleni zaštitni difuzor, ukupna snaga svjetiljke 120W (LED izvor + driver), asimetrične optike i ukupnog svjetlosnog toka 12000lm. temperatura boje svjetlosti 4000K. Stupanj zaštite IP65/IK08. Svjetiljka mora zadovoljavati normu HRN EN 12464-1:2011 (ili jednakovrijednu).</t>
  </si>
  <si>
    <t>R3 - Nadgradna svjetiljka, plastično kučište, difuzor od UV stabilnog ojačanog polikarbonata, LED izvor svjetlosti, boja svjetlosti 4000K, mehanička zaštita IK10, zaštita od zaprljanja IP65, životni vijek 50 000 sati uz L70B50). Svjetiljka mora zadovoljavati normu HRN EN 12464-1:2011 (ili jednakovrijednu).</t>
  </si>
  <si>
    <t xml:space="preserve">P1 - Svjetiljka sigurnosna za rasvjetu evakuacijskog puta, LED izvor svjetlost, autonomija 3h, funkcija    autotesta, pripravni spoj, 3,0W, 257lm, nadgradna  sigurnosna LED 3h 3W IP40 i K07. Sukladno normi HRN EN 1838:2013 (ili jednakovrijednoj).
</t>
  </si>
  <si>
    <r>
      <t xml:space="preserve">P2 - Svjetiljka za označavanje evakuacijskoga puta, s piktogramom, fluo izvor svjetlosti, vrijeme autonomije 3h, 11W, stalni spoj, funkcija autotesta, 11W S/E 3s S.A. 4000K  IP65ik08 autotest - smjer kretanja </t>
    </r>
    <r>
      <rPr>
        <b/>
        <sz val="11"/>
        <rFont val="Arial"/>
        <family val="2"/>
        <charset val="238"/>
      </rPr>
      <t>ravno</t>
    </r>
    <r>
      <rPr>
        <sz val="11"/>
        <rFont val="Arial"/>
        <family val="2"/>
        <charset val="238"/>
      </rPr>
      <t>. Sukladno normi HRN EN 1838:2013 (ili jednakovrijednoj).. U cijenu uračunati i piktograme.</t>
    </r>
  </si>
  <si>
    <t xml:space="preserve">Dobava i postava rasvjetnog stupa visine 4,27 m, sa svjetiljkom, LED 140W, IP65, i predspojnom i montažnom opremom. </t>
  </si>
  <si>
    <t>Funkcionalna ispitivanja sunčane elektane, software-sko programiranje i upuštanje u rad elektrane.</t>
  </si>
  <si>
    <t>Povezivanje metlanih djelova telefon. ormarića sa uzemljivačem, trakom Fe/Zn 25x4 mm.</t>
  </si>
  <si>
    <t>Dobava i postava izvodnog telefonskog ormarića KRONE-20 (ili jednakovrijedan)  za spajanje do 20 parica. Potrebno je predvidjeti motažnu DIN letvicu za prenaponsku zaštitu.</t>
  </si>
  <si>
    <t xml:space="preserve">Uzemljenje kučišta vatrodojavne centrale. Uzemljenje izvesti pomoču vodiča P/F-Y 6 mm2 spajanjem na Pe sabirnicu razvodnog ormara. Vodič P/F-Y 6 mm2 met 10. </t>
  </si>
  <si>
    <t>Izrada i postava protupožarne brtve, na prijelazu kablova kroz zid između dva različita požarna sektora (Detalj 1)</t>
  </si>
  <si>
    <t xml:space="preserve">Dobava gipsa za fiksiranje elemenata  i popravak zida nakon polaganja instalacije  videonadzora.                                                  </t>
  </si>
  <si>
    <t>Stavljanje u rad, ispitivanje funkcionalnosti instalacije, te atestiranje sustava.</t>
  </si>
  <si>
    <t>Dobava, transport i montaža (ugradnja) PEHD-cijevnog luka izrađenih od tlačno lijevanog polietilena visoke gustoće sa grijaćom žicom 24V, prema HRN G.C1.601 za max radni tlak 10 bara. Tehnički uvjeti i ispitivanje prema HRN G.C1.602. 
Obračun radova:
Rad se mjeri po komadu ugrađenog cijevnog luka.</t>
  </si>
  <si>
    <t>Dobava, transport i montaža (ugradnja) PEHD-T-komada izrađenih od tlačno lijevanog polietilena visoke gustoće sa grijaćom žicom 24V, prema HRN G.C1.601 za max radni tlak 10 bara. Tehnički uvjeti i ispitivanje prema HRN G.C1.602. 
Obračun radova:
Rad se mjeri po komadu ugrađenog T-komada.</t>
  </si>
  <si>
    <t>Nabava, transport, raznašanje duž rova, spuštanje u rov i montaža vodovodnih polietilenskih cijevi od polietilena visoke gustoće (PEHD) kvalitete PE 100 za vodovod, proizvedene sukladno normi HRN EN 12201-2 ili jednakovrijedno. Oznake na cijevi sukladno HRN EN 12201-2. Cijevi su crne boje s 4 koekstrudirane plave linije. Priložiti dokaz da proizvođač ima certificiran sustav upravljanja kvalitetom i okolišem prema ISO-9001 i ISO-14001. Priložiti potvrdu o sukladnosti normi HRN EN 12201-2 izdanu od ovlaštene institucije. Priložiti primjerke potvrda o ispitivanju koje će se izdavati za svaku šaržu isporučenih cijevi. Cijevi se isporučuju u kolutovima ili palicama dužine 12,0 m.. Obračun po m1 postavljenog cjevovoda.</t>
  </si>
  <si>
    <t>Čišćenje i dezinfekcija cjevovoda požarne   
i pitke vode( nakon uspješno izvedene   
tlačne probe), otopinom klornog vapna.</t>
  </si>
  <si>
    <t>Ispiranje cjevovoda sanitarne pitke vode   
hidrantske mreže, nakon izvedene dezin-    
fekcije, svedok se ne  ustanovi da voda    
zadovoljava HT zaštitu vode za piće,   
prema NN 182/04, 46/04.   
U cijenu je uključeno i atestiranje po    
ovlaštenoj stručnoj ustanovi.</t>
  </si>
  <si>
    <t>Geodetsko snimanje izvedenog stanja sa izradom svih potrebnih podloga. Stavkom je obuhvaćeno geodetsko snimanje položenog cjevovoda sa izradom elaborata za katastar vodova u tri primjerka i ovjerom istog u nadležnom uredu za katastar
Obračun radova:
Rad se mjeri po dužnom metru izvedenog cjevovoda.</t>
  </si>
  <si>
    <t>Uređenje radnog prostora nakon izvršenih radova unutarnje vodovodne instalacije. Obuhvaća: uklanjanje svog smeća, otpadaka, šute, materijala ili elemenata koji je nadzorni inženjer odbio i zatražio konačno čišćenje i pranje nakon završetka svih radova.
Obračun radova:
Rad se mjeri po četvornom metru uređene površine.</t>
  </si>
  <si>
    <t>Snimka izvednog stanja. Snimka položaja postavljenih cijevi u zidu i podu.
Obračun radova:
Rad se mjeri po dužnom metru izvedenih instalacija.</t>
  </si>
  <si>
    <t>Dobava i montaža sudopera Obračun po komadu kompletno montiranog  sudopera za uporabu.</t>
  </si>
  <si>
    <t>Dobava i montaža  keramičke WC školjke sa vertikalnim odvodom, zajedno sa drvenom masivnom daskom, niskomontažnim vodokotlićem, tipkom za aktiviranje sa stop funkcijom, držačem za rolu toaletnog papira, toaletnom četkom sa posudom i kutnim ventilom sa rozetom. Obračun po komadu  kompletno montiranog uređaja za uporabu.</t>
  </si>
  <si>
    <t xml:space="preserve">Dobava i montaža keramičkog umivaonika 600x400 mm, sa niklovanim sifonom, samostojećom slavinom za hladnu i toplu vodu, etažerom sa ogledalom i držačem za tekući sapun, držačem papirnatih ručnika, uključivo montažni materijal. Obračun po komadu komplet montiranog uređaja. </t>
  </si>
  <si>
    <t>Dobava i montaža pvc sifona za oborinske vertikale.</t>
  </si>
  <si>
    <t>Dobava i montaža PVC kanalizacijskih cijevi SN4 za                 polaganje interne instalacije kanalizacije. U  metražu su uključeni i svi potrebni fazonski komadi, kao račve, koljena, redukcije, gumene  brtve, itd.</t>
  </si>
  <si>
    <t>Isporuka i montaža PVC podnog sifona sa horizontalnim izlazom i poniklanom rešetkom 15 x 15 cm, dimenzije:</t>
  </si>
  <si>
    <t>Ispitivanje instalacije na nepropusnost, tj. tlačna proba vodenim tlakom p=0,5 bara.</t>
  </si>
  <si>
    <t>Snimak položenih kanalizacijskih cijevi prije uređenja prostora. Obračun po metru.</t>
  </si>
  <si>
    <t xml:space="preserve">Dobava i razastiranje pješčane posteljice kao podloge za polaganje cijevi, u sloju od 10 cm duž čitavog kanala. </t>
  </si>
  <si>
    <t>Utovar, transport i istovar preostale zemlje nakon zatrpavanja, na deponiju koju odredi nadzorni inženjer, povećanje kubature uslijed rastresitosti materijala usvojeno sa 25 %.</t>
  </si>
  <si>
    <t xml:space="preserve"> Izvesti hidroizolaciju dvostrukim premazom vodonepropusnog sredstva 
  Specifikacija po jednom oknu:
   Oplata  7,68 m2
   Armatura  110,0 kg
    Beton – C25/30  2,00 m3</t>
  </si>
  <si>
    <t>Dobava, doprema i izvedba slivnika sa pjeskolovom,  izvedenih od:
 - betonska cijev fi 50 cm 
 - podložni i obložni beton 
     0,2x0,872+0,872x1,5-0,672x3,14/4x1,5+C16/20=0,71m3 
 - lijevano željezna kanalska rešetka 40/40 cm</t>
  </si>
  <si>
    <t xml:space="preserve">Dobava i opločenje vanjskih podova protukliznim keramičkim pločicama 1 klase otpornim na mraz, fuga na fugu položenim na pod u ljepilo sa fugiranjem. Dimenzija podnih pločica je 40x40cm. </t>
  </si>
  <si>
    <t>Dobava materijala i izrada asfaltbetona kao gornjeg habajućeg sloja kolnika, AB 8, d=3 cm. Izrađen je od mješavine kamenog brašna, kamenog materijala i bitumena kao veziva.
Obračun obaviti za 1 m² habajućeg sloja.</t>
  </si>
  <si>
    <t xml:space="preserve">Izrada, dobava i montaža nosive, srednje složene
konstrukcije izvedene iz čeličnih profila kvalitete dio S355 dio S235, koja se sastoji od vertikalne konstrukcije, krovne konstrukcije te od sekundarnih krovnih nosača.U cijenu je obračunata antikorozivna zaštita toplim cinčanjem. U cijenu stavke uračunati skelu, te rad auto dizalice. </t>
  </si>
  <si>
    <t>S4 - Svjetiljka nadgradna, LED izvor temperature boje svjetlosti 3000K, opalnog difuzora, ukupne snage svjetiljke 5W. Stupanj zaštite IP44. Svjetiljka mora zadovoljavati normu HRN EN 12464-1:2011 (ili jednakovrijednu).</t>
  </si>
  <si>
    <t>Naziv ponuditelja:</t>
  </si>
  <si>
    <t>OIB ponuditelja:</t>
  </si>
  <si>
    <t>Adresa ponuditelja:</t>
  </si>
  <si>
    <t>Telefon ponuditelja:</t>
  </si>
  <si>
    <t>E-mail ponuditelja: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</si>
</sst>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 &quot;kn&quot;"/>
  </numFmts>
  <fonts count="107">
    <font>
      <sz val="11"/>
      <color theme="1"/>
      <name val="Calibri"/>
      <family val="2"/>
      <charset val="238"/>
      <scheme val="minor"/>
    </font>
    <font>
      <b/>
      <sz val="12"/>
      <color rgb="FF000000"/>
      <name val="Times New Roman"/>
      <family val="1"/>
      <charset val="238"/>
    </font>
    <font>
      <sz val="12"/>
      <color theme="1"/>
      <name val="Times New Roman"/>
      <family val="1"/>
      <charset val="238"/>
    </font>
    <font>
      <b/>
      <sz val="12"/>
      <color theme="1"/>
      <name val="Times New Roman"/>
      <family val="1"/>
      <charset val="238"/>
    </font>
    <font>
      <b/>
      <sz val="12"/>
      <color rgb="FFFF0000"/>
      <name val="Times New Roman"/>
      <family val="1"/>
      <charset val="238"/>
    </font>
    <font>
      <b/>
      <sz val="16"/>
      <color rgb="FF000000"/>
      <name val="Times New Roman"/>
      <family val="1"/>
      <charset val="238"/>
    </font>
    <font>
      <sz val="12"/>
      <name val="Times New Roman"/>
      <family val="1"/>
      <charset val="238"/>
    </font>
    <font>
      <sz val="12"/>
      <color rgb="FFFF0000"/>
      <name val="Times New Roman"/>
      <family val="1"/>
      <charset val="238"/>
    </font>
    <font>
      <vertAlign val="superscript"/>
      <sz val="12"/>
      <name val="Times New Roman"/>
      <family val="1"/>
      <charset val="238"/>
    </font>
    <font>
      <b/>
      <u/>
      <sz val="12"/>
      <color rgb="FF000000"/>
      <name val="Times New Roman"/>
      <family val="1"/>
      <charset val="238"/>
    </font>
    <font>
      <sz val="11"/>
      <color rgb="FFFF0000"/>
      <name val="Calibri"/>
      <family val="2"/>
      <charset val="238"/>
      <scheme val="minor"/>
    </font>
    <font>
      <b/>
      <sz val="12"/>
      <name val="Times New Roman"/>
      <family val="1"/>
      <charset val="238"/>
    </font>
    <font>
      <sz val="12"/>
      <name val="Calibri"/>
      <family val="2"/>
      <charset val="238"/>
    </font>
    <font>
      <sz val="11"/>
      <color theme="1"/>
      <name val="Times New Roman"/>
      <family val="1"/>
      <charset val="238"/>
    </font>
    <font>
      <b/>
      <sz val="11"/>
      <color theme="1"/>
      <name val="Times New Roman"/>
      <family val="1"/>
      <charset val="238"/>
    </font>
    <font>
      <b/>
      <sz val="16"/>
      <name val="Times New Roman"/>
      <family val="1"/>
      <charset val="238"/>
    </font>
    <font>
      <sz val="11"/>
      <name val="Calibri"/>
      <family val="2"/>
      <charset val="238"/>
      <scheme val="minor"/>
    </font>
    <font>
      <sz val="11"/>
      <name val="Times New Roman"/>
      <family val="1"/>
      <charset val="238"/>
    </font>
    <font>
      <vertAlign val="superscript"/>
      <sz val="12"/>
      <color theme="1"/>
      <name val="Times New Roman"/>
      <family val="1"/>
      <charset val="238"/>
    </font>
    <font>
      <sz val="8"/>
      <name val="Tahoma"/>
      <family val="2"/>
    </font>
    <font>
      <sz val="11"/>
      <color theme="1"/>
      <name val="Calibri"/>
      <family val="2"/>
      <charset val="238"/>
      <scheme val="minor"/>
    </font>
    <font>
      <b/>
      <u/>
      <sz val="16"/>
      <name val="Times New Roman"/>
      <family val="1"/>
      <charset val="238"/>
    </font>
    <font>
      <b/>
      <u/>
      <sz val="12"/>
      <name val="Times New Roman"/>
      <family val="1"/>
      <charset val="238"/>
    </font>
    <font>
      <sz val="12"/>
      <color rgb="FF000000"/>
      <name val="Times New Roman"/>
      <family val="1"/>
      <charset val="238"/>
    </font>
    <font>
      <b/>
      <u/>
      <sz val="16"/>
      <color theme="1"/>
      <name val="Times New Roman"/>
      <family val="1"/>
      <charset val="238"/>
    </font>
    <font>
      <sz val="14"/>
      <color theme="1"/>
      <name val="Times New Roman"/>
      <family val="1"/>
      <charset val="238"/>
    </font>
    <font>
      <b/>
      <u/>
      <sz val="14"/>
      <color theme="1"/>
      <name val="Times New Roman"/>
      <family val="1"/>
      <charset val="238"/>
    </font>
    <font>
      <b/>
      <sz val="14"/>
      <color theme="1"/>
      <name val="Times New Roman"/>
      <family val="1"/>
      <charset val="238"/>
    </font>
    <font>
      <sz val="12"/>
      <name val="Arial"/>
      <family val="2"/>
      <charset val="238"/>
    </font>
    <font>
      <sz val="12"/>
      <color rgb="FF000000"/>
      <name val="System"/>
      <family val="2"/>
      <charset val="238"/>
    </font>
    <font>
      <sz val="16"/>
      <color theme="1"/>
      <name val="Times New Roman"/>
      <family val="1"/>
      <charset val="238"/>
    </font>
    <font>
      <b/>
      <sz val="16"/>
      <color theme="1"/>
      <name val="Times New Roman"/>
      <family val="1"/>
      <charset val="238"/>
    </font>
    <font>
      <sz val="11"/>
      <name val="Arial"/>
      <family val="2"/>
      <charset val="238"/>
    </font>
    <font>
      <sz val="10"/>
      <name val="Arial"/>
      <family val="2"/>
      <charset val="238"/>
    </font>
    <font>
      <sz val="11"/>
      <color theme="1"/>
      <name val="Arial"/>
      <family val="2"/>
      <charset val="238"/>
    </font>
    <font>
      <b/>
      <sz val="14"/>
      <name val="Arial CE"/>
      <family val="2"/>
      <charset val="238"/>
    </font>
    <font>
      <b/>
      <sz val="16"/>
      <name val="Arial CE"/>
      <family val="2"/>
      <charset val="238"/>
    </font>
    <font>
      <b/>
      <sz val="11"/>
      <name val="Arial"/>
      <family val="2"/>
      <charset val="238"/>
    </font>
    <font>
      <b/>
      <sz val="11"/>
      <name val="Arial CE"/>
      <family val="2"/>
      <charset val="238"/>
    </font>
    <font>
      <b/>
      <sz val="12"/>
      <name val="Arial CE"/>
      <family val="2"/>
      <charset val="238"/>
    </font>
    <font>
      <sz val="11"/>
      <name val="Arial"/>
      <family val="2"/>
    </font>
    <font>
      <sz val="11"/>
      <name val="Arial CE"/>
      <family val="2"/>
      <charset val="238"/>
    </font>
    <font>
      <sz val="11"/>
      <name val="Symbol"/>
      <family val="1"/>
      <charset val="2"/>
    </font>
    <font>
      <b/>
      <sz val="10"/>
      <name val="Arial CE"/>
      <family val="2"/>
      <charset val="238"/>
    </font>
    <font>
      <sz val="11"/>
      <color indexed="8"/>
      <name val="Arial"/>
      <family val="2"/>
      <charset val="238"/>
    </font>
    <font>
      <b/>
      <sz val="11"/>
      <name val="Arial"/>
      <family val="2"/>
    </font>
    <font>
      <b/>
      <sz val="12"/>
      <name val="Arial"/>
      <family val="2"/>
      <charset val="238"/>
    </font>
    <font>
      <sz val="9"/>
      <name val="Arial CE"/>
      <family val="2"/>
      <charset val="238"/>
    </font>
    <font>
      <sz val="10"/>
      <name val="Arial"/>
      <family val="2"/>
    </font>
    <font>
      <vertAlign val="superscript"/>
      <sz val="11"/>
      <name val="Arial"/>
      <family val="2"/>
    </font>
    <font>
      <vertAlign val="superscript"/>
      <sz val="11"/>
      <name val="Arial"/>
      <family val="2"/>
      <charset val="238"/>
    </font>
    <font>
      <sz val="10"/>
      <name val="Helv"/>
    </font>
    <font>
      <sz val="11"/>
      <color theme="1"/>
      <name val="Arial"/>
      <family val="2"/>
    </font>
    <font>
      <sz val="10"/>
      <name val="Arial CE"/>
      <family val="2"/>
      <charset val="238"/>
    </font>
    <font>
      <sz val="10"/>
      <color indexed="8"/>
      <name val="Arial"/>
      <family val="2"/>
      <charset val="238"/>
    </font>
    <font>
      <sz val="11"/>
      <color indexed="8"/>
      <name val="Arial CE"/>
      <family val="2"/>
      <charset val="238"/>
    </font>
    <font>
      <sz val="11"/>
      <color indexed="8"/>
      <name val="Arial"/>
      <family val="2"/>
    </font>
    <font>
      <b/>
      <sz val="12"/>
      <name val="Arial"/>
      <family val="2"/>
    </font>
    <font>
      <b/>
      <sz val="14"/>
      <name val="Arial"/>
      <family val="2"/>
    </font>
    <font>
      <sz val="11"/>
      <name val="Siemens Sans"/>
      <charset val="238"/>
    </font>
    <font>
      <vertAlign val="superscript"/>
      <sz val="11"/>
      <name val="Siemens Sans"/>
      <charset val="238"/>
    </font>
    <font>
      <vertAlign val="superscript"/>
      <sz val="11"/>
      <name val="Arial CE"/>
      <family val="2"/>
      <charset val="238"/>
    </font>
    <font>
      <sz val="11"/>
      <color indexed="8"/>
      <name val="Calibri"/>
      <family val="2"/>
      <charset val="238"/>
    </font>
    <font>
      <b/>
      <sz val="12"/>
      <name val="Arial CE"/>
      <charset val="238"/>
    </font>
    <font>
      <b/>
      <sz val="10"/>
      <name val="Arial"/>
      <family val="2"/>
      <charset val="238"/>
    </font>
    <font>
      <sz val="9"/>
      <name val="Arial"/>
      <family val="2"/>
      <charset val="238"/>
    </font>
    <font>
      <b/>
      <sz val="16"/>
      <name val="Arial"/>
      <family val="2"/>
      <charset val="238"/>
    </font>
    <font>
      <sz val="16"/>
      <name val="Arial"/>
      <family val="2"/>
      <charset val="238"/>
    </font>
    <font>
      <b/>
      <sz val="9"/>
      <name val="Arial"/>
      <family val="2"/>
      <charset val="238"/>
    </font>
    <font>
      <sz val="28"/>
      <color indexed="17"/>
      <name val="Arial Black"/>
      <family val="2"/>
      <charset val="238"/>
    </font>
    <font>
      <sz val="24"/>
      <color indexed="17"/>
      <name val="Arial Black"/>
      <family val="2"/>
      <charset val="238"/>
    </font>
    <font>
      <sz val="18"/>
      <color indexed="17"/>
      <name val="Arial Black"/>
      <family val="2"/>
      <charset val="238"/>
    </font>
    <font>
      <sz val="28"/>
      <color indexed="21"/>
      <name val="Arial Black"/>
      <family val="2"/>
      <charset val="238"/>
    </font>
    <font>
      <sz val="7.5"/>
      <color indexed="8"/>
      <name val="Times New Roman"/>
      <family val="1"/>
      <charset val="238"/>
    </font>
    <font>
      <sz val="8"/>
      <color indexed="8"/>
      <name val="Times New Roman"/>
      <family val="1"/>
      <charset val="238"/>
    </font>
    <font>
      <sz val="8"/>
      <color indexed="10"/>
      <name val="Times New Roman"/>
      <family val="1"/>
      <charset val="238"/>
    </font>
    <font>
      <sz val="11"/>
      <color indexed="8"/>
      <name val="Times New Roman"/>
      <family val="1"/>
      <charset val="238"/>
    </font>
    <font>
      <sz val="8"/>
      <color indexed="40"/>
      <name val="Times New Roman"/>
      <family val="1"/>
      <charset val="238"/>
    </font>
    <font>
      <sz val="8"/>
      <color indexed="17"/>
      <name val="Times New Roman"/>
      <family val="1"/>
      <charset val="238"/>
    </font>
    <font>
      <b/>
      <sz val="11"/>
      <color indexed="8"/>
      <name val="Times New Roman"/>
      <family val="1"/>
      <charset val="238"/>
    </font>
    <font>
      <sz val="12"/>
      <color indexed="8"/>
      <name val="Times New Roman"/>
      <family val="1"/>
      <charset val="238"/>
    </font>
    <font>
      <sz val="16"/>
      <color indexed="8"/>
      <name val="Times New Roman"/>
      <family val="1"/>
      <charset val="238"/>
    </font>
    <font>
      <sz val="11"/>
      <name val="Calibri"/>
      <family val="2"/>
      <charset val="238"/>
    </font>
    <font>
      <sz val="11"/>
      <color indexed="8"/>
      <name val="Calibri"/>
      <family val="2"/>
      <charset val="238"/>
      <scheme val="minor"/>
    </font>
    <font>
      <b/>
      <sz val="11"/>
      <color indexed="8"/>
      <name val="Calibri"/>
      <family val="2"/>
      <charset val="238"/>
    </font>
    <font>
      <sz val="11"/>
      <color indexed="8"/>
      <name val="Swis721 LtCn BT"/>
      <family val="2"/>
    </font>
    <font>
      <sz val="10"/>
      <name val="Calibri"/>
      <family val="2"/>
      <charset val="238"/>
      <scheme val="minor"/>
    </font>
    <font>
      <sz val="10"/>
      <color theme="1"/>
      <name val="Calibri"/>
      <family val="2"/>
      <charset val="238"/>
      <scheme val="minor"/>
    </font>
    <font>
      <sz val="11"/>
      <color indexed="8"/>
      <name val="Symbol"/>
      <family val="1"/>
      <charset val="2"/>
    </font>
    <font>
      <sz val="12"/>
      <color indexed="8"/>
      <name val="Symbol"/>
      <family val="1"/>
      <charset val="2"/>
    </font>
    <font>
      <sz val="7"/>
      <color indexed="8"/>
      <name val="Calibri"/>
      <family val="2"/>
      <charset val="238"/>
    </font>
    <font>
      <sz val="7"/>
      <color indexed="8"/>
      <name val="Times New Roman"/>
      <family val="1"/>
      <charset val="238"/>
    </font>
    <font>
      <b/>
      <sz val="11"/>
      <color indexed="10"/>
      <name val="Times New Roman"/>
      <family val="1"/>
      <charset val="238"/>
    </font>
    <font>
      <sz val="11"/>
      <color theme="9"/>
      <name val="Calibri"/>
      <family val="2"/>
      <charset val="238"/>
    </font>
    <font>
      <sz val="10"/>
      <name val="Arial Narrow"/>
      <family val="2"/>
      <charset val="238"/>
    </font>
    <font>
      <vertAlign val="superscript"/>
      <sz val="11"/>
      <name val="Arial CE"/>
      <charset val="238"/>
    </font>
    <font>
      <sz val="11"/>
      <color theme="1"/>
      <name val="Symbol"/>
      <family val="1"/>
      <charset val="2"/>
    </font>
    <font>
      <sz val="12"/>
      <color rgb="FF00B050"/>
      <name val="Times New Roman"/>
      <family val="1"/>
      <charset val="238"/>
    </font>
    <font>
      <b/>
      <u/>
      <sz val="11"/>
      <name val="Times New Roman"/>
      <family val="1"/>
      <charset val="238"/>
    </font>
    <font>
      <sz val="8"/>
      <name val="Times New Roman"/>
      <family val="1"/>
      <charset val="238"/>
    </font>
    <font>
      <sz val="8"/>
      <color rgb="FFFF0000"/>
      <name val="Times New Roman"/>
      <family val="1"/>
      <charset val="238"/>
    </font>
    <font>
      <sz val="11"/>
      <name val="Arial CE"/>
      <charset val="238"/>
    </font>
    <font>
      <b/>
      <sz val="12"/>
      <color theme="1"/>
      <name val="Calibri"/>
      <family val="2"/>
      <charset val="238"/>
      <scheme val="minor"/>
    </font>
    <font>
      <b/>
      <sz val="14"/>
      <name val="Times New Roman"/>
      <family val="1"/>
      <charset val="238"/>
    </font>
    <font>
      <sz val="14"/>
      <color theme="1"/>
      <name val="Calibri"/>
      <family val="2"/>
      <charset val="238"/>
      <scheme val="minor"/>
    </font>
    <font>
      <sz val="14"/>
      <name val="Calibri"/>
      <family val="2"/>
      <charset val="238"/>
      <scheme val="minor"/>
    </font>
    <font>
      <b/>
      <sz val="14"/>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8">
    <xf numFmtId="0" fontId="0" fillId="0" borderId="0"/>
    <xf numFmtId="43" fontId="20" fillId="0" borderId="0" applyFont="0" applyFill="0" applyBorder="0" applyAlignment="0" applyProtection="0"/>
    <xf numFmtId="0" fontId="33" fillId="0" borderId="0"/>
    <xf numFmtId="0" fontId="33" fillId="0" borderId="0"/>
    <xf numFmtId="0" fontId="51" fillId="0" borderId="0"/>
    <xf numFmtId="0" fontId="53" fillId="0" borderId="0"/>
    <xf numFmtId="0" fontId="62" fillId="0" borderId="0"/>
    <xf numFmtId="0" fontId="20" fillId="0" borderId="0"/>
  </cellStyleXfs>
  <cellXfs count="674">
    <xf numFmtId="0" fontId="0" fillId="0" borderId="0" xfId="0"/>
    <xf numFmtId="0" fontId="2" fillId="0" borderId="0" xfId="0" applyFont="1"/>
    <xf numFmtId="0" fontId="4" fillId="0" borderId="0" xfId="0" applyFont="1" applyAlignment="1">
      <alignment horizontal="justify"/>
    </xf>
    <xf numFmtId="0" fontId="7" fillId="0" borderId="0" xfId="0" applyFont="1" applyAlignment="1">
      <alignment horizontal="center"/>
    </xf>
    <xf numFmtId="4" fontId="7" fillId="0" borderId="0" xfId="0" applyNumberFormat="1" applyFont="1" applyAlignment="1">
      <alignment horizontal="center"/>
    </xf>
    <xf numFmtId="0" fontId="7" fillId="0" borderId="0" xfId="0" applyFont="1" applyAlignment="1">
      <alignment wrapText="1"/>
    </xf>
    <xf numFmtId="0" fontId="6" fillId="0" borderId="0" xfId="0" applyFont="1" applyAlignment="1">
      <alignment horizontal="center"/>
    </xf>
    <xf numFmtId="4" fontId="6" fillId="0" borderId="0" xfId="0" applyNumberFormat="1" applyFont="1" applyAlignment="1">
      <alignment horizontal="center"/>
    </xf>
    <xf numFmtId="0" fontId="10" fillId="0" borderId="0" xfId="0" applyFont="1"/>
    <xf numFmtId="0" fontId="7" fillId="0" borderId="0" xfId="0" applyFont="1"/>
    <xf numFmtId="0" fontId="7" fillId="0" borderId="0" xfId="0" applyFont="1" applyAlignment="1">
      <alignment vertical="top"/>
    </xf>
    <xf numFmtId="0" fontId="4" fillId="0" borderId="0" xfId="0" applyFont="1" applyAlignment="1">
      <alignment wrapText="1"/>
    </xf>
    <xf numFmtId="0" fontId="7" fillId="0" borderId="2" xfId="0" applyFont="1" applyBorder="1" applyAlignment="1">
      <alignment wrapText="1"/>
    </xf>
    <xf numFmtId="0" fontId="4" fillId="0" borderId="3" xfId="0" applyFont="1" applyBorder="1" applyAlignment="1">
      <alignment horizontal="left"/>
    </xf>
    <xf numFmtId="4" fontId="7" fillId="0" borderId="3" xfId="0" applyNumberFormat="1" applyFont="1" applyBorder="1" applyAlignment="1">
      <alignment horizontal="center"/>
    </xf>
    <xf numFmtId="0" fontId="7" fillId="0" borderId="0" xfId="0" applyFont="1" applyAlignment="1">
      <alignment horizontal="justify"/>
    </xf>
    <xf numFmtId="0" fontId="7" fillId="0" borderId="0" xfId="0" applyFont="1" applyBorder="1" applyAlignment="1">
      <alignment horizontal="center"/>
    </xf>
    <xf numFmtId="0" fontId="7" fillId="0" borderId="0" xfId="0" applyFont="1" applyBorder="1" applyAlignment="1">
      <alignment wrapText="1"/>
    </xf>
    <xf numFmtId="0" fontId="4" fillId="0" borderId="0" xfId="0" applyFont="1" applyBorder="1" applyAlignment="1">
      <alignment horizontal="left"/>
    </xf>
    <xf numFmtId="4" fontId="7" fillId="0" borderId="0" xfId="0" applyNumberFormat="1" applyFont="1" applyBorder="1" applyAlignment="1">
      <alignment horizontal="center"/>
    </xf>
    <xf numFmtId="0" fontId="11" fillId="0" borderId="0" xfId="0" applyFont="1" applyAlignment="1">
      <alignment wrapText="1"/>
    </xf>
    <xf numFmtId="0" fontId="6" fillId="0" borderId="0" xfId="0" applyFont="1" applyAlignment="1">
      <alignment wrapText="1"/>
    </xf>
    <xf numFmtId="0" fontId="6" fillId="0" borderId="0" xfId="0" applyFont="1" applyAlignment="1">
      <alignment vertical="top"/>
    </xf>
    <xf numFmtId="0" fontId="6" fillId="0" borderId="2" xfId="0" applyFont="1" applyBorder="1" applyAlignment="1">
      <alignment wrapText="1"/>
    </xf>
    <xf numFmtId="0" fontId="11" fillId="0" borderId="3" xfId="0" applyFont="1" applyBorder="1" applyAlignment="1">
      <alignment horizontal="left"/>
    </xf>
    <xf numFmtId="4" fontId="6" fillId="0" borderId="3" xfId="0" applyNumberFormat="1" applyFont="1" applyBorder="1" applyAlignment="1">
      <alignment horizontal="center"/>
    </xf>
    <xf numFmtId="0" fontId="11" fillId="2" borderId="6" xfId="0" applyFont="1" applyFill="1" applyBorder="1" applyAlignment="1">
      <alignment wrapText="1"/>
    </xf>
    <xf numFmtId="0" fontId="6" fillId="2" borderId="6" xfId="0" applyFont="1" applyFill="1" applyBorder="1" applyAlignment="1">
      <alignment horizontal="center"/>
    </xf>
    <xf numFmtId="4" fontId="6" fillId="2" borderId="6" xfId="0" applyNumberFormat="1" applyFont="1" applyFill="1" applyBorder="1" applyAlignment="1">
      <alignment horizontal="center"/>
    </xf>
    <xf numFmtId="0" fontId="6" fillId="0" borderId="0" xfId="0" applyFont="1"/>
    <xf numFmtId="0" fontId="6" fillId="0" borderId="0" xfId="0" applyFont="1" applyAlignment="1">
      <alignment horizontal="left" vertical="center" wrapText="1"/>
    </xf>
    <xf numFmtId="0" fontId="6" fillId="0" borderId="0" xfId="0" applyFont="1" applyAlignment="1">
      <alignment horizontal="justify" wrapText="1"/>
    </xf>
    <xf numFmtId="0" fontId="11" fillId="0" borderId="0" xfId="0" applyFont="1" applyAlignment="1">
      <alignment horizontal="justify" wrapText="1"/>
    </xf>
    <xf numFmtId="0" fontId="6" fillId="0" borderId="0" xfId="0" applyFont="1" applyAlignment="1">
      <alignment horizontal="justify"/>
    </xf>
    <xf numFmtId="0" fontId="6" fillId="0" borderId="0" xfId="0" applyFont="1" applyAlignment="1">
      <alignment horizontal="justify" vertical="top"/>
    </xf>
    <xf numFmtId="0" fontId="6" fillId="0" borderId="0" xfId="0" applyFont="1" applyAlignment="1">
      <alignment horizontal="left" vertical="top" wrapText="1"/>
    </xf>
    <xf numFmtId="0" fontId="6" fillId="0" borderId="0" xfId="0" applyFont="1" applyAlignment="1">
      <alignment horizontal="justify" vertical="top" wrapText="1"/>
    </xf>
    <xf numFmtId="4" fontId="2" fillId="0" borderId="0" xfId="0" applyNumberFormat="1" applyFont="1" applyAlignment="1">
      <alignment horizontal="center"/>
    </xf>
    <xf numFmtId="0" fontId="11" fillId="2" borderId="6" xfId="0" applyFont="1" applyFill="1" applyBorder="1" applyAlignment="1"/>
    <xf numFmtId="4" fontId="2" fillId="2" borderId="6" xfId="0" applyNumberFormat="1" applyFont="1" applyFill="1" applyBorder="1" applyAlignment="1">
      <alignment horizontal="center"/>
    </xf>
    <xf numFmtId="0" fontId="11" fillId="0" borderId="0" xfId="0" applyFont="1" applyBorder="1" applyAlignment="1">
      <alignment horizontal="left"/>
    </xf>
    <xf numFmtId="4" fontId="6" fillId="0" borderId="0" xfId="0" applyNumberFormat="1" applyFont="1" applyBorder="1" applyAlignment="1">
      <alignment horizontal="center"/>
    </xf>
    <xf numFmtId="4" fontId="11" fillId="0" borderId="0" xfId="0" applyNumberFormat="1" applyFont="1" applyBorder="1" applyAlignment="1">
      <alignment horizontal="center"/>
    </xf>
    <xf numFmtId="0" fontId="11" fillId="0" borderId="0" xfId="0" applyFont="1" applyAlignment="1">
      <alignment horizontal="justify"/>
    </xf>
    <xf numFmtId="0" fontId="11" fillId="2" borderId="6" xfId="0" applyFont="1" applyFill="1" applyBorder="1" applyAlignment="1">
      <alignment horizontal="justify"/>
    </xf>
    <xf numFmtId="0" fontId="6" fillId="0" borderId="0" xfId="0" applyFont="1" applyAlignment="1">
      <alignment vertical="top" wrapText="1"/>
    </xf>
    <xf numFmtId="0" fontId="11" fillId="2" borderId="6" xfId="0" applyFont="1" applyFill="1" applyBorder="1"/>
    <xf numFmtId="0" fontId="6" fillId="0" borderId="0" xfId="0" applyFont="1" applyBorder="1" applyAlignment="1">
      <alignment wrapText="1"/>
    </xf>
    <xf numFmtId="0" fontId="2" fillId="0" borderId="0" xfId="0" applyFont="1" applyAlignment="1">
      <alignment vertical="top"/>
    </xf>
    <xf numFmtId="0" fontId="3" fillId="2" borderId="6" xfId="0" applyFont="1" applyFill="1" applyBorder="1" applyAlignment="1"/>
    <xf numFmtId="0" fontId="2" fillId="2" borderId="6" xfId="0" applyFont="1" applyFill="1" applyBorder="1" applyAlignment="1">
      <alignment horizontal="center"/>
    </xf>
    <xf numFmtId="4" fontId="2" fillId="0" borderId="0" xfId="0" applyNumberFormat="1" applyFont="1" applyFill="1" applyAlignment="1">
      <alignment horizontal="center"/>
    </xf>
    <xf numFmtId="0" fontId="6" fillId="0" borderId="0" xfId="0" applyFont="1" applyBorder="1" applyAlignment="1">
      <alignment horizontal="center"/>
    </xf>
    <xf numFmtId="0" fontId="6" fillId="0" borderId="0" xfId="0" applyFont="1" applyAlignment="1">
      <alignment horizontal="center" vertical="top"/>
    </xf>
    <xf numFmtId="4" fontId="13" fillId="0" borderId="0" xfId="0" applyNumberFormat="1" applyFont="1"/>
    <xf numFmtId="4" fontId="13" fillId="0" borderId="0" xfId="0" applyNumberFormat="1" applyFont="1" applyBorder="1"/>
    <xf numFmtId="0" fontId="15" fillId="0" borderId="0" xfId="0" applyFont="1" applyAlignment="1">
      <alignment horizontal="left"/>
    </xf>
    <xf numFmtId="0" fontId="11" fillId="0" borderId="0" xfId="0" applyFont="1" applyAlignment="1"/>
    <xf numFmtId="4" fontId="11" fillId="0" borderId="0" xfId="0" applyNumberFormat="1" applyFont="1"/>
    <xf numFmtId="0" fontId="16" fillId="0" borderId="0" xfId="0" applyFont="1"/>
    <xf numFmtId="4" fontId="11" fillId="0" borderId="0" xfId="0" applyNumberFormat="1" applyFont="1" applyBorder="1"/>
    <xf numFmtId="0" fontId="2" fillId="0" borderId="0" xfId="0" applyFont="1" applyAlignment="1">
      <alignment horizontal="justify"/>
    </xf>
    <xf numFmtId="0" fontId="2" fillId="0" borderId="0" xfId="0" applyFont="1" applyAlignment="1">
      <alignment horizontal="center"/>
    </xf>
    <xf numFmtId="0" fontId="2" fillId="0" borderId="0" xfId="0" applyFont="1" applyAlignment="1">
      <alignment wrapText="1"/>
    </xf>
    <xf numFmtId="0" fontId="19" fillId="0" borderId="0" xfId="0" applyFont="1" applyBorder="1" applyAlignment="1">
      <alignment horizontal="justify" vertical="top" wrapText="1"/>
    </xf>
    <xf numFmtId="0" fontId="17" fillId="0" borderId="0" xfId="0" applyFont="1" applyBorder="1" applyAlignment="1">
      <alignment horizontal="justify" vertical="top" wrapText="1"/>
    </xf>
    <xf numFmtId="0" fontId="6" fillId="0" borderId="0" xfId="0" applyFont="1" applyBorder="1" applyAlignment="1">
      <alignment horizontal="justify" vertical="top" wrapText="1"/>
    </xf>
    <xf numFmtId="0" fontId="21" fillId="0" borderId="0" xfId="0" applyFont="1" applyAlignment="1">
      <alignment wrapText="1"/>
    </xf>
    <xf numFmtId="164" fontId="7" fillId="0" borderId="0" xfId="0" applyNumberFormat="1" applyFont="1" applyAlignment="1">
      <alignment horizontal="right"/>
    </xf>
    <xf numFmtId="164" fontId="7" fillId="0" borderId="0" xfId="0" applyNumberFormat="1" applyFont="1" applyAlignment="1">
      <alignment horizontal="right" vertical="center"/>
    </xf>
    <xf numFmtId="0" fontId="15" fillId="0" borderId="0" xfId="0" applyFont="1" applyAlignment="1">
      <alignment wrapText="1"/>
    </xf>
    <xf numFmtId="0" fontId="22" fillId="0" borderId="0" xfId="0" applyFont="1" applyAlignment="1">
      <alignment wrapText="1"/>
    </xf>
    <xf numFmtId="0" fontId="1" fillId="2" borderId="6" xfId="0" applyFont="1" applyFill="1" applyBorder="1" applyAlignment="1">
      <alignment wrapText="1"/>
    </xf>
    <xf numFmtId="164" fontId="2" fillId="2" borderId="6" xfId="0" applyNumberFormat="1" applyFont="1" applyFill="1" applyBorder="1" applyAlignment="1">
      <alignment horizontal="right"/>
    </xf>
    <xf numFmtId="164" fontId="2" fillId="2" borderId="6" xfId="0" applyNumberFormat="1" applyFont="1" applyFill="1" applyBorder="1" applyAlignment="1">
      <alignment horizontal="right" vertical="center"/>
    </xf>
    <xf numFmtId="164" fontId="6" fillId="0" borderId="0" xfId="0" applyNumberFormat="1" applyFont="1" applyAlignment="1">
      <alignment horizontal="right"/>
    </xf>
    <xf numFmtId="164" fontId="6" fillId="0" borderId="0" xfId="0" applyNumberFormat="1" applyFont="1" applyAlignment="1">
      <alignment horizontal="right" vertical="center"/>
    </xf>
    <xf numFmtId="0" fontId="2" fillId="0" borderId="0" xfId="0" applyFont="1" applyAlignment="1">
      <alignment horizontal="right" vertical="top" wrapText="1"/>
    </xf>
    <xf numFmtId="164" fontId="2" fillId="0" borderId="0" xfId="0" applyNumberFormat="1" applyFont="1" applyAlignment="1">
      <alignment horizontal="right"/>
    </xf>
    <xf numFmtId="164" fontId="2" fillId="0" borderId="0" xfId="0" applyNumberFormat="1" applyFont="1" applyAlignment="1">
      <alignment horizontal="right" vertical="center"/>
    </xf>
    <xf numFmtId="164" fontId="6" fillId="0" borderId="3" xfId="0" applyNumberFormat="1" applyFont="1" applyBorder="1" applyAlignment="1">
      <alignment horizontal="right"/>
    </xf>
    <xf numFmtId="164" fontId="11" fillId="0" borderId="4" xfId="0" applyNumberFormat="1" applyFont="1" applyBorder="1" applyAlignment="1">
      <alignment horizontal="right" vertical="center"/>
    </xf>
    <xf numFmtId="0" fontId="6" fillId="0" borderId="0" xfId="0" applyFont="1" applyAlignment="1">
      <alignment horizontal="right"/>
    </xf>
    <xf numFmtId="0" fontId="2" fillId="0" borderId="0" xfId="0" applyFont="1" applyAlignment="1">
      <alignment vertical="top" wrapText="1"/>
    </xf>
    <xf numFmtId="0" fontId="2" fillId="0" borderId="0" xfId="0" applyFont="1" applyAlignment="1">
      <alignment horizontal="right" wrapText="1"/>
    </xf>
    <xf numFmtId="0" fontId="2" fillId="0" borderId="0" xfId="0" applyNumberFormat="1" applyFont="1" applyAlignment="1">
      <alignment wrapText="1"/>
    </xf>
    <xf numFmtId="0" fontId="1" fillId="2" borderId="6" xfId="0" applyFont="1" applyFill="1" applyBorder="1" applyAlignment="1"/>
    <xf numFmtId="0" fontId="23" fillId="0" borderId="0" xfId="0" applyFont="1" applyAlignment="1">
      <alignment horizontal="center"/>
    </xf>
    <xf numFmtId="0" fontId="23" fillId="0" borderId="0" xfId="0" applyFont="1" applyAlignment="1">
      <alignment horizontal="right"/>
    </xf>
    <xf numFmtId="0" fontId="23" fillId="0" borderId="0" xfId="0" applyFont="1" applyAlignment="1">
      <alignment horizontal="left" vertical="top" wrapText="1"/>
    </xf>
    <xf numFmtId="0" fontId="2" fillId="0" borderId="0" xfId="0" applyFont="1" applyAlignment="1">
      <alignment horizontal="right" vertical="center" wrapText="1"/>
    </xf>
    <xf numFmtId="0" fontId="2" fillId="0" borderId="2" xfId="0" applyFont="1" applyBorder="1" applyAlignment="1">
      <alignment wrapText="1"/>
    </xf>
    <xf numFmtId="0" fontId="3" fillId="0" borderId="3" xfId="0" applyFont="1" applyBorder="1" applyAlignment="1">
      <alignment horizontal="left"/>
    </xf>
    <xf numFmtId="4" fontId="2" fillId="0" borderId="3" xfId="0" applyNumberFormat="1" applyFont="1" applyBorder="1" applyAlignment="1">
      <alignment horizontal="center"/>
    </xf>
    <xf numFmtId="164" fontId="2" fillId="0" borderId="3" xfId="0" applyNumberFormat="1" applyFont="1" applyBorder="1" applyAlignment="1">
      <alignment horizontal="right"/>
    </xf>
    <xf numFmtId="164" fontId="3" fillId="0" borderId="4" xfId="0" applyNumberFormat="1" applyFont="1" applyBorder="1" applyAlignment="1">
      <alignment horizontal="right" vertical="center"/>
    </xf>
    <xf numFmtId="0" fontId="2" fillId="0" borderId="0" xfId="0" applyFont="1" applyBorder="1" applyAlignment="1">
      <alignment wrapText="1"/>
    </xf>
    <xf numFmtId="0" fontId="3" fillId="0" borderId="0" xfId="0" applyFont="1" applyBorder="1" applyAlignment="1">
      <alignment horizontal="left"/>
    </xf>
    <xf numFmtId="4" fontId="2" fillId="0" borderId="0" xfId="0" applyNumberFormat="1" applyFont="1" applyBorder="1" applyAlignment="1">
      <alignment horizontal="center"/>
    </xf>
    <xf numFmtId="164" fontId="2" fillId="0" borderId="0" xfId="0" applyNumberFormat="1" applyFont="1" applyBorder="1" applyAlignment="1">
      <alignment horizontal="right"/>
    </xf>
    <xf numFmtId="164" fontId="3" fillId="0" borderId="0" xfId="0" applyNumberFormat="1" applyFont="1" applyBorder="1" applyAlignment="1">
      <alignment horizontal="right" vertical="center"/>
    </xf>
    <xf numFmtId="0" fontId="2" fillId="0" borderId="7" xfId="0" applyFont="1" applyBorder="1" applyAlignment="1">
      <alignment wrapText="1"/>
    </xf>
    <xf numFmtId="0" fontId="2" fillId="0" borderId="8" xfId="0" applyFont="1" applyBorder="1" applyAlignment="1">
      <alignment horizontal="center"/>
    </xf>
    <xf numFmtId="4" fontId="2" fillId="0" borderId="8" xfId="0" applyNumberFormat="1" applyFont="1" applyBorder="1" applyAlignment="1">
      <alignment horizontal="center"/>
    </xf>
    <xf numFmtId="164" fontId="2" fillId="0" borderId="8" xfId="0" applyNumberFormat="1" applyFont="1" applyBorder="1" applyAlignment="1">
      <alignment horizontal="right"/>
    </xf>
    <xf numFmtId="164" fontId="2" fillId="0" borderId="9" xfId="0" applyNumberFormat="1" applyFont="1" applyBorder="1" applyAlignment="1">
      <alignment horizontal="right" vertical="center"/>
    </xf>
    <xf numFmtId="0" fontId="24" fillId="0" borderId="10" xfId="0" applyFont="1" applyBorder="1" applyAlignment="1">
      <alignment wrapText="1"/>
    </xf>
    <xf numFmtId="0" fontId="2" fillId="0" borderId="0" xfId="0" applyFont="1" applyBorder="1" applyAlignment="1">
      <alignment horizontal="center"/>
    </xf>
    <xf numFmtId="164" fontId="2" fillId="0" borderId="11" xfId="0" applyNumberFormat="1" applyFont="1" applyBorder="1" applyAlignment="1">
      <alignment horizontal="right" vertical="center"/>
    </xf>
    <xf numFmtId="0" fontId="2" fillId="0" borderId="10" xfId="0" applyFont="1" applyBorder="1" applyAlignment="1">
      <alignment wrapText="1"/>
    </xf>
    <xf numFmtId="0" fontId="25" fillId="0" borderId="0" xfId="0" applyFont="1" applyBorder="1" applyAlignment="1">
      <alignment horizontal="center"/>
    </xf>
    <xf numFmtId="4" fontId="25" fillId="0" borderId="0" xfId="0" applyNumberFormat="1" applyFont="1" applyBorder="1" applyAlignment="1">
      <alignment horizontal="center"/>
    </xf>
    <xf numFmtId="164" fontId="25" fillId="0" borderId="0" xfId="0" applyNumberFormat="1" applyFont="1" applyBorder="1" applyAlignment="1">
      <alignment horizontal="right"/>
    </xf>
    <xf numFmtId="164" fontId="26" fillId="0" borderId="11" xfId="0" applyNumberFormat="1" applyFont="1" applyBorder="1" applyAlignment="1">
      <alignment horizontal="right" vertical="center"/>
    </xf>
    <xf numFmtId="0" fontId="2" fillId="0" borderId="12" xfId="0" applyFont="1" applyBorder="1" applyAlignment="1">
      <alignment wrapText="1"/>
    </xf>
    <xf numFmtId="0" fontId="2" fillId="0" borderId="13" xfId="0" applyFont="1" applyBorder="1" applyAlignment="1">
      <alignment horizontal="center"/>
    </xf>
    <xf numFmtId="4" fontId="2" fillId="0" borderId="13" xfId="0" applyNumberFormat="1" applyFont="1" applyBorder="1" applyAlignment="1">
      <alignment horizontal="center"/>
    </xf>
    <xf numFmtId="164" fontId="2" fillId="0" borderId="13" xfId="0" applyNumberFormat="1" applyFont="1" applyBorder="1" applyAlignment="1">
      <alignment horizontal="right"/>
    </xf>
    <xf numFmtId="164" fontId="2" fillId="0" borderId="14" xfId="0" applyNumberFormat="1" applyFont="1" applyBorder="1" applyAlignment="1">
      <alignment horizontal="right" vertical="center"/>
    </xf>
    <xf numFmtId="164" fontId="27" fillId="0" borderId="11" xfId="0" applyNumberFormat="1" applyFont="1" applyBorder="1" applyAlignment="1">
      <alignment horizontal="right" vertical="center"/>
    </xf>
    <xf numFmtId="0" fontId="5" fillId="0" borderId="0" xfId="0" applyFont="1" applyAlignment="1">
      <alignment wrapText="1"/>
    </xf>
    <xf numFmtId="0" fontId="9" fillId="0" borderId="0" xfId="0" applyFont="1" applyAlignment="1">
      <alignment wrapText="1"/>
    </xf>
    <xf numFmtId="0" fontId="2" fillId="0" borderId="0" xfId="0" applyFont="1" applyAlignment="1">
      <alignment horizontal="justify" vertical="top"/>
    </xf>
    <xf numFmtId="0" fontId="28" fillId="0" borderId="0" xfId="0" applyFont="1" applyAlignment="1">
      <alignment horizontal="right"/>
    </xf>
    <xf numFmtId="0" fontId="29" fillId="0" borderId="0" xfId="0" applyFont="1" applyAlignment="1">
      <alignment horizontal="right"/>
    </xf>
    <xf numFmtId="0" fontId="24" fillId="0" borderId="10" xfId="0" applyFont="1" applyBorder="1" applyAlignment="1">
      <alignment vertical="center" wrapText="1"/>
    </xf>
    <xf numFmtId="0" fontId="30" fillId="0" borderId="0" xfId="0" applyFont="1" applyBorder="1" applyAlignment="1">
      <alignment horizontal="center"/>
    </xf>
    <xf numFmtId="4" fontId="30" fillId="0" borderId="0" xfId="0" applyNumberFormat="1" applyFont="1" applyBorder="1" applyAlignment="1">
      <alignment horizontal="center"/>
    </xf>
    <xf numFmtId="164" fontId="30" fillId="0" borderId="0" xfId="0" applyNumberFormat="1" applyFont="1" applyBorder="1" applyAlignment="1">
      <alignment horizontal="right"/>
    </xf>
    <xf numFmtId="164" fontId="31" fillId="0" borderId="11" xfId="0" applyNumberFormat="1" applyFont="1" applyBorder="1" applyAlignment="1">
      <alignment horizontal="right" vertical="center"/>
    </xf>
    <xf numFmtId="0" fontId="3" fillId="0" borderId="10" xfId="0" applyFont="1" applyBorder="1" applyAlignment="1">
      <alignment wrapText="1"/>
    </xf>
    <xf numFmtId="0" fontId="31" fillId="0" borderId="10" xfId="0" applyFont="1" applyBorder="1" applyAlignment="1">
      <alignment wrapText="1"/>
    </xf>
    <xf numFmtId="164" fontId="24" fillId="0" borderId="11" xfId="0" applyNumberFormat="1" applyFont="1" applyBorder="1" applyAlignment="1">
      <alignment horizontal="right" vertical="center"/>
    </xf>
    <xf numFmtId="0" fontId="32" fillId="0" borderId="0" xfId="0" applyFont="1" applyBorder="1" applyAlignment="1">
      <alignment horizontal="center"/>
    </xf>
    <xf numFmtId="0" fontId="33" fillId="0" borderId="0" xfId="0" applyFont="1" applyBorder="1"/>
    <xf numFmtId="4" fontId="34" fillId="0" borderId="0" xfId="0" applyNumberFormat="1" applyFont="1" applyBorder="1" applyAlignment="1">
      <alignment horizontal="right"/>
    </xf>
    <xf numFmtId="4" fontId="32" fillId="0" borderId="0" xfId="0" applyNumberFormat="1" applyFont="1" applyBorder="1"/>
    <xf numFmtId="0" fontId="32" fillId="0" borderId="0" xfId="0" applyFont="1" applyBorder="1" applyAlignment="1" applyProtection="1">
      <alignment horizontal="center"/>
      <protection locked="0"/>
    </xf>
    <xf numFmtId="0" fontId="33" fillId="0" borderId="0" xfId="0" applyFont="1" applyBorder="1" applyProtection="1">
      <protection locked="0"/>
    </xf>
    <xf numFmtId="0" fontId="35" fillId="3" borderId="0" xfId="0" quotePrefix="1" applyFont="1" applyFill="1" applyBorder="1" applyAlignment="1" applyProtection="1">
      <alignment horizontal="left"/>
      <protection locked="0"/>
    </xf>
    <xf numFmtId="0" fontId="33" fillId="3" borderId="0" xfId="0" applyFont="1" applyFill="1" applyBorder="1" applyProtection="1">
      <protection locked="0"/>
    </xf>
    <xf numFmtId="4" fontId="34" fillId="3" borderId="0" xfId="0" applyNumberFormat="1" applyFont="1" applyFill="1" applyBorder="1" applyAlignment="1">
      <alignment horizontal="right"/>
    </xf>
    <xf numFmtId="0" fontId="36" fillId="0" borderId="0" xfId="0" quotePrefix="1" applyFont="1" applyBorder="1" applyAlignment="1" applyProtection="1">
      <alignment horizontal="left"/>
      <protection locked="0"/>
    </xf>
    <xf numFmtId="0" fontId="32" fillId="0" borderId="0" xfId="0" applyFont="1" applyBorder="1" applyProtection="1">
      <protection locked="0"/>
    </xf>
    <xf numFmtId="0" fontId="37" fillId="0" borderId="0" xfId="0" applyFont="1" applyBorder="1" applyAlignment="1">
      <alignment horizontal="justify" wrapText="1"/>
    </xf>
    <xf numFmtId="0" fontId="32" fillId="0" borderId="0" xfId="0" applyFont="1" applyBorder="1" applyAlignment="1">
      <alignment horizontal="justify" vertical="top" wrapText="1"/>
    </xf>
    <xf numFmtId="0" fontId="38" fillId="0" borderId="0" xfId="0" quotePrefix="1" applyFont="1" applyBorder="1" applyAlignment="1" applyProtection="1">
      <alignment horizontal="left"/>
      <protection locked="0"/>
    </xf>
    <xf numFmtId="0" fontId="39" fillId="3" borderId="0" xfId="0" quotePrefix="1" applyFont="1" applyFill="1" applyBorder="1" applyAlignment="1" applyProtection="1">
      <alignment horizontal="center"/>
      <protection locked="0"/>
    </xf>
    <xf numFmtId="0" fontId="39" fillId="3" borderId="0" xfId="0" quotePrefix="1" applyFont="1" applyFill="1" applyBorder="1" applyAlignment="1" applyProtection="1">
      <alignment horizontal="left"/>
      <protection locked="0"/>
    </xf>
    <xf numFmtId="0" fontId="38" fillId="3" borderId="0" xfId="0" applyFont="1" applyFill="1" applyBorder="1" applyProtection="1">
      <protection locked="0"/>
    </xf>
    <xf numFmtId="0" fontId="32" fillId="0" borderId="0" xfId="0" quotePrefix="1" applyFont="1" applyFill="1" applyBorder="1" applyAlignment="1" applyProtection="1">
      <alignment horizontal="center" vertical="top" wrapText="1"/>
      <protection locked="0"/>
    </xf>
    <xf numFmtId="0" fontId="38" fillId="0" borderId="0" xfId="0" applyFont="1" applyBorder="1" applyProtection="1">
      <protection locked="0"/>
    </xf>
    <xf numFmtId="0" fontId="32" fillId="0" borderId="0" xfId="0" applyFont="1"/>
    <xf numFmtId="0" fontId="32" fillId="0" borderId="0" xfId="0" applyFont="1" applyAlignment="1">
      <alignment horizontal="right"/>
    </xf>
    <xf numFmtId="0" fontId="40" fillId="0" borderId="0" xfId="0" quotePrefix="1" applyFont="1" applyBorder="1" applyAlignment="1" applyProtection="1">
      <alignment horizontal="justify" vertical="top" wrapText="1"/>
      <protection locked="0"/>
    </xf>
    <xf numFmtId="0" fontId="40" fillId="0" borderId="0" xfId="0" applyFont="1" applyBorder="1" applyAlignment="1" applyProtection="1">
      <alignment horizontal="right"/>
      <protection locked="0"/>
    </xf>
    <xf numFmtId="0" fontId="32" fillId="0" borderId="0" xfId="0" applyFont="1" applyFill="1" applyBorder="1" applyAlignment="1" applyProtection="1">
      <alignment horizontal="center" vertical="top" wrapText="1"/>
      <protection locked="0"/>
    </xf>
    <xf numFmtId="0" fontId="32" fillId="0" borderId="0" xfId="0" quotePrefix="1" applyFont="1" applyBorder="1" applyAlignment="1" applyProtection="1">
      <alignment horizontal="center" vertical="top"/>
      <protection locked="0"/>
    </xf>
    <xf numFmtId="0" fontId="41" fillId="0" borderId="0" xfId="0" quotePrefix="1" applyFont="1" applyFill="1" applyBorder="1" applyAlignment="1" applyProtection="1">
      <alignment horizontal="justify" vertical="top" wrapText="1"/>
      <protection locked="0"/>
    </xf>
    <xf numFmtId="0" fontId="32" fillId="0" borderId="0" xfId="0" applyFont="1" applyFill="1" applyBorder="1" applyAlignment="1" applyProtection="1">
      <alignment horizontal="right"/>
      <protection locked="0"/>
    </xf>
    <xf numFmtId="4" fontId="34" fillId="0" borderId="0" xfId="0" applyNumberFormat="1" applyFont="1" applyBorder="1" applyAlignment="1">
      <alignment horizontal="right" wrapText="1"/>
    </xf>
    <xf numFmtId="0" fontId="32" fillId="0" borderId="0" xfId="0" applyFont="1" applyFill="1" applyBorder="1" applyAlignment="1" applyProtection="1">
      <alignment horizontal="center" vertical="top"/>
      <protection locked="0"/>
    </xf>
    <xf numFmtId="0" fontId="32" fillId="0" borderId="0" xfId="0" applyFont="1" applyAlignment="1">
      <alignment horizontal="center" vertical="top"/>
    </xf>
    <xf numFmtId="0" fontId="32" fillId="0" borderId="0" xfId="0" applyFont="1" applyBorder="1" applyAlignment="1">
      <alignment vertical="top" wrapText="1"/>
    </xf>
    <xf numFmtId="0" fontId="32" fillId="0" borderId="0" xfId="0" applyFont="1" applyBorder="1" applyAlignment="1">
      <alignment horizontal="right"/>
    </xf>
    <xf numFmtId="0" fontId="33" fillId="0" borderId="0" xfId="0" quotePrefix="1" applyFont="1" applyFill="1" applyBorder="1" applyAlignment="1" applyProtection="1">
      <alignment horizontal="center" vertical="top" wrapText="1"/>
      <protection locked="0"/>
    </xf>
    <xf numFmtId="0" fontId="33" fillId="0" borderId="0" xfId="0" applyFont="1" applyBorder="1" applyAlignment="1">
      <alignment horizontal="justify" vertical="top" wrapText="1"/>
    </xf>
    <xf numFmtId="0" fontId="43" fillId="0" borderId="0" xfId="0" applyFont="1" applyBorder="1" applyProtection="1">
      <protection locked="0"/>
    </xf>
    <xf numFmtId="0" fontId="32" fillId="0" borderId="0" xfId="0" applyFont="1" applyAlignment="1">
      <alignment vertical="top" wrapText="1"/>
    </xf>
    <xf numFmtId="0" fontId="41" fillId="0" borderId="0" xfId="0" applyFont="1" applyBorder="1" applyAlignment="1" applyProtection="1">
      <alignment horizontal="right"/>
      <protection locked="0"/>
    </xf>
    <xf numFmtId="0" fontId="33" fillId="0" borderId="0" xfId="0" applyFont="1" applyBorder="1" applyAlignment="1">
      <alignment horizontal="center"/>
    </xf>
    <xf numFmtId="0" fontId="41" fillId="0" borderId="0" xfId="0" applyFont="1" applyFill="1" applyBorder="1" applyAlignment="1" applyProtection="1">
      <alignment horizontal="justify" vertical="top" wrapText="1"/>
      <protection locked="0"/>
    </xf>
    <xf numFmtId="0" fontId="37" fillId="0" borderId="0" xfId="0" applyFont="1" applyFill="1" applyBorder="1" applyAlignment="1" applyProtection="1">
      <alignment horizontal="center"/>
      <protection locked="0"/>
    </xf>
    <xf numFmtId="3" fontId="37" fillId="0" borderId="0" xfId="0" applyNumberFormat="1" applyFont="1" applyFill="1" applyBorder="1" applyAlignment="1" applyProtection="1">
      <alignment horizontal="left"/>
      <protection locked="0"/>
    </xf>
    <xf numFmtId="4" fontId="34" fillId="0" borderId="0" xfId="0" applyNumberFormat="1" applyFont="1" applyBorder="1" applyAlignment="1" applyProtection="1">
      <alignment horizontal="right"/>
      <protection locked="0"/>
    </xf>
    <xf numFmtId="0" fontId="32" fillId="0" borderId="0" xfId="0" quotePrefix="1" applyFont="1" applyFill="1" applyBorder="1" applyAlignment="1" applyProtection="1">
      <alignment horizontal="left"/>
      <protection locked="0"/>
    </xf>
    <xf numFmtId="3" fontId="32" fillId="0" borderId="0" xfId="0" applyNumberFormat="1" applyFont="1" applyFill="1" applyBorder="1" applyAlignment="1" applyProtection="1">
      <alignment horizontal="left"/>
      <protection locked="0"/>
    </xf>
    <xf numFmtId="0" fontId="32" fillId="0" borderId="0" xfId="0" quotePrefix="1" applyFont="1" applyFill="1" applyBorder="1" applyAlignment="1" applyProtection="1">
      <alignment horizontal="justify" vertical="top" wrapText="1"/>
      <protection locked="0"/>
    </xf>
    <xf numFmtId="0" fontId="32" fillId="0" borderId="0" xfId="0" quotePrefix="1" applyFont="1" applyFill="1" applyBorder="1" applyAlignment="1" applyProtection="1">
      <alignment horizontal="justify" vertical="top"/>
      <protection locked="0"/>
    </xf>
    <xf numFmtId="0" fontId="32" fillId="0" borderId="0" xfId="0" applyFont="1" applyFill="1" applyBorder="1" applyAlignment="1" applyProtection="1">
      <protection locked="0"/>
    </xf>
    <xf numFmtId="0" fontId="32" fillId="0" borderId="5" xfId="0" quotePrefix="1" applyFont="1" applyFill="1" applyBorder="1" applyAlignment="1" applyProtection="1">
      <alignment horizontal="justify" vertical="top" wrapText="1"/>
      <protection locked="0"/>
    </xf>
    <xf numFmtId="0" fontId="32" fillId="0" borderId="5" xfId="0" applyFont="1" applyFill="1" applyBorder="1" applyAlignment="1" applyProtection="1">
      <protection locked="0"/>
    </xf>
    <xf numFmtId="3" fontId="32" fillId="0" borderId="5" xfId="0" applyNumberFormat="1" applyFont="1" applyFill="1" applyBorder="1" applyAlignment="1" applyProtection="1">
      <alignment horizontal="left"/>
      <protection locked="0"/>
    </xf>
    <xf numFmtId="0" fontId="45" fillId="0" borderId="0" xfId="0" applyFont="1" applyFill="1" applyBorder="1" applyAlignment="1" applyProtection="1">
      <alignment horizontal="justify" wrapText="1"/>
      <protection locked="0"/>
    </xf>
    <xf numFmtId="3" fontId="32" fillId="0" borderId="0" xfId="0" applyNumberFormat="1" applyFont="1" applyFill="1" applyBorder="1" applyAlignment="1" applyProtection="1">
      <protection locked="0"/>
    </xf>
    <xf numFmtId="0" fontId="34" fillId="0" borderId="0" xfId="0" applyFont="1" applyBorder="1"/>
    <xf numFmtId="0" fontId="32" fillId="0" borderId="0" xfId="0" applyFont="1" applyBorder="1"/>
    <xf numFmtId="0" fontId="33" fillId="0" borderId="0" xfId="0" applyFont="1" applyBorder="1" applyAlignment="1">
      <alignment horizontal="center" vertical="top"/>
    </xf>
    <xf numFmtId="0" fontId="32" fillId="4" borderId="0" xfId="0" applyFont="1" applyFill="1" applyBorder="1" applyAlignment="1" applyProtection="1">
      <alignment horizontal="right"/>
      <protection locked="0"/>
    </xf>
    <xf numFmtId="0" fontId="32" fillId="0" borderId="0" xfId="0" applyFont="1" applyFill="1" applyBorder="1" applyAlignment="1" applyProtection="1">
      <alignment horizontal="justify" vertical="top" wrapText="1"/>
      <protection locked="0"/>
    </xf>
    <xf numFmtId="0" fontId="32" fillId="0" borderId="13" xfId="0" applyFont="1" applyBorder="1" applyAlignment="1" applyProtection="1">
      <alignment horizontal="justify" vertical="top"/>
      <protection locked="0"/>
    </xf>
    <xf numFmtId="0" fontId="32" fillId="0" borderId="13" xfId="0" applyFont="1" applyBorder="1" applyAlignment="1" applyProtection="1">
      <alignment horizontal="right"/>
      <protection locked="0"/>
    </xf>
    <xf numFmtId="4" fontId="34" fillId="0" borderId="13" xfId="0" applyNumberFormat="1" applyFont="1" applyBorder="1" applyAlignment="1">
      <alignment horizontal="right" wrapText="1"/>
    </xf>
    <xf numFmtId="0" fontId="32" fillId="0" borderId="0" xfId="0" applyFont="1" applyBorder="1" applyAlignment="1" applyProtection="1">
      <alignment horizontal="justify" vertical="top"/>
      <protection locked="0"/>
    </xf>
    <xf numFmtId="0" fontId="32" fillId="0" borderId="0" xfId="0" applyFont="1" applyBorder="1" applyAlignment="1" applyProtection="1">
      <alignment horizontal="right"/>
      <protection locked="0"/>
    </xf>
    <xf numFmtId="0" fontId="32" fillId="0" borderId="0" xfId="0" applyFont="1" applyBorder="1" applyAlignment="1" applyProtection="1">
      <alignment horizontal="right" vertical="top"/>
      <protection locked="0"/>
    </xf>
    <xf numFmtId="0" fontId="46" fillId="3" borderId="0" xfId="0" quotePrefix="1" applyFont="1" applyFill="1" applyBorder="1" applyAlignment="1" applyProtection="1">
      <alignment horizontal="center" vertical="top"/>
      <protection locked="0"/>
    </xf>
    <xf numFmtId="0" fontId="46" fillId="3" borderId="0" xfId="0" quotePrefix="1" applyFont="1" applyFill="1" applyBorder="1" applyAlignment="1" applyProtection="1">
      <alignment horizontal="left" vertical="top"/>
      <protection locked="0"/>
    </xf>
    <xf numFmtId="0" fontId="39" fillId="3" borderId="0" xfId="0" quotePrefix="1" applyFont="1" applyFill="1" applyBorder="1" applyAlignment="1" applyProtection="1">
      <alignment horizontal="left" vertical="top"/>
      <protection locked="0"/>
    </xf>
    <xf numFmtId="0" fontId="39" fillId="3" borderId="0" xfId="0" applyFont="1" applyFill="1" applyBorder="1" applyAlignment="1" applyProtection="1">
      <alignment horizontal="justify" vertical="top"/>
      <protection locked="0"/>
    </xf>
    <xf numFmtId="4" fontId="34" fillId="3" borderId="0" xfId="0" applyNumberFormat="1" applyFont="1" applyFill="1" applyBorder="1" applyAlignment="1">
      <alignment horizontal="right" wrapText="1"/>
    </xf>
    <xf numFmtId="0" fontId="35" fillId="0" borderId="0" xfId="0" quotePrefix="1" applyFont="1" applyBorder="1" applyAlignment="1" applyProtection="1">
      <alignment horizontal="left"/>
      <protection locked="0"/>
    </xf>
    <xf numFmtId="0" fontId="32" fillId="0" borderId="0" xfId="0" applyFont="1" applyBorder="1" applyAlignment="1" applyProtection="1">
      <alignment horizontal="center" vertical="top"/>
      <protection locked="0"/>
    </xf>
    <xf numFmtId="0" fontId="40" fillId="0" borderId="0" xfId="0" applyFont="1" applyBorder="1" applyAlignment="1">
      <alignment horizontal="justify" vertical="top" wrapText="1"/>
    </xf>
    <xf numFmtId="0" fontId="37" fillId="0" borderId="0" xfId="0" applyFont="1" applyFill="1" applyBorder="1" applyAlignment="1" applyProtection="1">
      <alignment horizontal="left"/>
      <protection locked="0"/>
    </xf>
    <xf numFmtId="0" fontId="40" fillId="0" borderId="0" xfId="0" applyFont="1" applyBorder="1" applyAlignment="1">
      <alignment horizontal="justify" wrapText="1"/>
    </xf>
    <xf numFmtId="0" fontId="41" fillId="4" borderId="0" xfId="0" quotePrefix="1" applyFont="1" applyFill="1" applyBorder="1" applyAlignment="1" applyProtection="1">
      <alignment horizontal="left" vertical="top" wrapText="1"/>
      <protection locked="0"/>
    </xf>
    <xf numFmtId="0" fontId="40" fillId="4" borderId="0" xfId="0" applyFont="1" applyFill="1" applyBorder="1" applyAlignment="1">
      <alignment horizontal="left"/>
    </xf>
    <xf numFmtId="1" fontId="40" fillId="4" borderId="0" xfId="0" applyNumberFormat="1" applyFont="1" applyFill="1" applyBorder="1" applyAlignment="1">
      <alignment horizontal="left"/>
    </xf>
    <xf numFmtId="0" fontId="40" fillId="4" borderId="0" xfId="0" applyFont="1" applyFill="1" applyBorder="1" applyAlignment="1">
      <alignment horizontal="justify" wrapText="1"/>
    </xf>
    <xf numFmtId="0" fontId="37" fillId="4" borderId="0" xfId="0" applyFont="1" applyFill="1" applyBorder="1" applyAlignment="1" applyProtection="1">
      <alignment horizontal="center"/>
      <protection locked="0"/>
    </xf>
    <xf numFmtId="0" fontId="37" fillId="4" borderId="0" xfId="0" applyFont="1" applyFill="1" applyBorder="1" applyAlignment="1" applyProtection="1">
      <alignment horizontal="left"/>
      <protection locked="0"/>
    </xf>
    <xf numFmtId="0" fontId="41" fillId="0" borderId="0" xfId="0" quotePrefix="1" applyFont="1" applyFill="1" applyBorder="1" applyAlignment="1" applyProtection="1">
      <alignment horizontal="left" vertical="top" wrapText="1"/>
      <protection locked="0"/>
    </xf>
    <xf numFmtId="0" fontId="40" fillId="0" borderId="0" xfId="0" applyFont="1" applyBorder="1" applyAlignment="1">
      <alignment horizontal="left"/>
    </xf>
    <xf numFmtId="1" fontId="40" fillId="0" borderId="0" xfId="0" applyNumberFormat="1" applyFont="1" applyBorder="1" applyAlignment="1">
      <alignment horizontal="left"/>
    </xf>
    <xf numFmtId="0" fontId="40" fillId="0" borderId="0" xfId="0" applyFont="1" applyBorder="1" applyAlignment="1">
      <alignment horizontal="left" vertical="top"/>
    </xf>
    <xf numFmtId="1" fontId="40" fillId="0" borderId="0" xfId="0" applyNumberFormat="1" applyFont="1" applyBorder="1" applyAlignment="1">
      <alignment horizontal="left" vertical="top"/>
    </xf>
    <xf numFmtId="0" fontId="40" fillId="0" borderId="0" xfId="0" applyFont="1" applyFill="1" applyBorder="1" applyAlignment="1">
      <alignment horizontal="left"/>
    </xf>
    <xf numFmtId="1" fontId="40" fillId="0" borderId="0" xfId="0" applyNumberFormat="1" applyFont="1" applyFill="1" applyBorder="1" applyAlignment="1">
      <alignment horizontal="left"/>
    </xf>
    <xf numFmtId="0" fontId="32" fillId="0" borderId="0" xfId="0" quotePrefix="1" applyFont="1" applyFill="1" applyBorder="1" applyAlignment="1" applyProtection="1">
      <alignment horizontal="right" vertical="top" wrapText="1"/>
      <protection locked="0"/>
    </xf>
    <xf numFmtId="0" fontId="47" fillId="0" borderId="0" xfId="0" quotePrefix="1" applyFont="1" applyFill="1" applyBorder="1" applyAlignment="1" applyProtection="1">
      <alignment horizontal="left" vertical="top" wrapText="1"/>
      <protection locked="0"/>
    </xf>
    <xf numFmtId="0" fontId="48" fillId="0" borderId="0" xfId="0" applyFont="1" applyFill="1" applyBorder="1" applyAlignment="1">
      <alignment horizontal="left"/>
    </xf>
    <xf numFmtId="1" fontId="48" fillId="0" borderId="0" xfId="0" applyNumberFormat="1" applyFont="1" applyFill="1" applyBorder="1" applyAlignment="1">
      <alignment horizontal="left"/>
    </xf>
    <xf numFmtId="4" fontId="34" fillId="4" borderId="0" xfId="0" applyNumberFormat="1" applyFont="1" applyFill="1" applyBorder="1" applyAlignment="1">
      <alignment horizontal="right" wrapText="1"/>
    </xf>
    <xf numFmtId="0" fontId="33" fillId="0" borderId="0" xfId="0" quotePrefix="1" applyFont="1" applyFill="1" applyBorder="1" applyAlignment="1" applyProtection="1">
      <alignment horizontal="right" vertical="top" wrapText="1"/>
      <protection locked="0"/>
    </xf>
    <xf numFmtId="0" fontId="40" fillId="0" borderId="5" xfId="0" quotePrefix="1" applyFont="1" applyFill="1" applyBorder="1" applyAlignment="1" applyProtection="1">
      <alignment horizontal="justify" vertical="top" wrapText="1"/>
      <protection locked="0"/>
    </xf>
    <xf numFmtId="0" fontId="40" fillId="0" borderId="5" xfId="0" applyFont="1" applyFill="1" applyBorder="1" applyAlignment="1" applyProtection="1">
      <alignment horizontal="left"/>
      <protection locked="0"/>
    </xf>
    <xf numFmtId="0" fontId="40" fillId="0" borderId="0" xfId="0" applyFont="1" applyFill="1" applyBorder="1" applyAlignment="1" applyProtection="1">
      <alignment horizontal="justify" vertical="top" wrapText="1"/>
      <protection locked="0"/>
    </xf>
    <xf numFmtId="0" fontId="40" fillId="0" borderId="0" xfId="0" applyFont="1" applyFill="1" applyBorder="1" applyAlignment="1" applyProtection="1">
      <alignment horizontal="right"/>
      <protection locked="0"/>
    </xf>
    <xf numFmtId="0" fontId="40" fillId="0" borderId="0" xfId="0" applyFont="1" applyFill="1" applyBorder="1" applyAlignment="1" applyProtection="1">
      <protection locked="0"/>
    </xf>
    <xf numFmtId="0" fontId="38" fillId="0" borderId="0" xfId="0" quotePrefix="1" applyFont="1" applyFill="1" applyBorder="1" applyAlignment="1" applyProtection="1">
      <alignment horizontal="left"/>
      <protection locked="0"/>
    </xf>
    <xf numFmtId="0" fontId="38" fillId="0" borderId="0" xfId="0" applyFont="1" applyFill="1" applyBorder="1" applyProtection="1">
      <protection locked="0"/>
    </xf>
    <xf numFmtId="3" fontId="40" fillId="0" borderId="0" xfId="0" applyNumberFormat="1" applyFont="1" applyFill="1" applyBorder="1" applyAlignment="1">
      <alignment horizontal="left"/>
    </xf>
    <xf numFmtId="0" fontId="41" fillId="0" borderId="0" xfId="2" quotePrefix="1" applyFont="1" applyFill="1" applyBorder="1" applyAlignment="1" applyProtection="1">
      <alignment horizontal="left" vertical="top" wrapText="1"/>
      <protection locked="0"/>
    </xf>
    <xf numFmtId="0" fontId="40" fillId="0" borderId="5" xfId="2" applyFont="1" applyFill="1" applyBorder="1" applyAlignment="1">
      <alignment horizontal="left"/>
    </xf>
    <xf numFmtId="1" fontId="40" fillId="0" borderId="5" xfId="2" applyNumberFormat="1" applyFont="1" applyFill="1" applyBorder="1" applyAlignment="1">
      <alignment horizontal="left"/>
    </xf>
    <xf numFmtId="0" fontId="40" fillId="0" borderId="0" xfId="2" applyFont="1" applyFill="1" applyBorder="1" applyAlignment="1">
      <alignment horizontal="left"/>
    </xf>
    <xf numFmtId="1" fontId="40" fillId="0" borderId="0" xfId="2" applyNumberFormat="1" applyFont="1" applyFill="1" applyBorder="1" applyAlignment="1">
      <alignment horizontal="left"/>
    </xf>
    <xf numFmtId="4" fontId="44" fillId="4" borderId="0" xfId="0" applyNumberFormat="1" applyFont="1" applyFill="1" applyBorder="1"/>
    <xf numFmtId="0" fontId="32" fillId="0" borderId="0" xfId="0" applyFont="1" applyBorder="1" applyAlignment="1" applyProtection="1">
      <alignment horizontal="justify" vertical="top" wrapText="1"/>
      <protection locked="0"/>
    </xf>
    <xf numFmtId="0" fontId="40" fillId="0" borderId="0" xfId="0" applyFont="1" applyFill="1" applyBorder="1" applyAlignment="1" applyProtection="1">
      <alignment horizontal="justify" vertical="top"/>
      <protection locked="0"/>
    </xf>
    <xf numFmtId="0" fontId="40" fillId="0" borderId="0" xfId="0" applyFont="1" applyFill="1" applyBorder="1" applyProtection="1">
      <protection locked="0"/>
    </xf>
    <xf numFmtId="0" fontId="40" fillId="0" borderId="0" xfId="0" quotePrefix="1" applyFont="1" applyFill="1" applyBorder="1" applyAlignment="1" applyProtection="1">
      <alignment horizontal="left" vertical="justify"/>
      <protection locked="0"/>
    </xf>
    <xf numFmtId="0" fontId="48" fillId="0" borderId="0" xfId="0" applyFont="1" applyFill="1" applyBorder="1" applyAlignment="1" applyProtection="1">
      <alignment horizontal="right"/>
      <protection locked="0"/>
    </xf>
    <xf numFmtId="0" fontId="33" fillId="0" borderId="0" xfId="0" applyFont="1" applyFill="1" applyBorder="1" applyAlignment="1" applyProtection="1">
      <alignment horizontal="right" vertical="top" wrapText="1"/>
      <protection locked="0"/>
    </xf>
    <xf numFmtId="0" fontId="33" fillId="0" borderId="0" xfId="0" applyFont="1" applyFill="1" applyBorder="1" applyAlignment="1" applyProtection="1">
      <alignment horizontal="center" vertical="top" wrapText="1"/>
      <protection locked="0"/>
    </xf>
    <xf numFmtId="3" fontId="32" fillId="4" borderId="0" xfId="0" applyNumberFormat="1" applyFont="1" applyFill="1" applyBorder="1" applyAlignment="1" applyProtection="1">
      <alignment horizontal="right"/>
      <protection locked="0"/>
    </xf>
    <xf numFmtId="4" fontId="34" fillId="4" borderId="0" xfId="0" applyNumberFormat="1" applyFont="1" applyFill="1" applyBorder="1" applyAlignment="1" applyProtection="1">
      <alignment horizontal="right"/>
      <protection locked="0"/>
    </xf>
    <xf numFmtId="0" fontId="32" fillId="4" borderId="0" xfId="0" quotePrefix="1" applyFont="1" applyFill="1" applyBorder="1" applyAlignment="1" applyProtection="1">
      <alignment horizontal="justify" vertical="justify"/>
      <protection locked="0"/>
    </xf>
    <xf numFmtId="0" fontId="40" fillId="0" borderId="0" xfId="0" applyFont="1" applyFill="1" applyBorder="1" applyAlignment="1" applyProtection="1">
      <alignment horizontal="left" vertical="justify"/>
      <protection locked="0"/>
    </xf>
    <xf numFmtId="0" fontId="40" fillId="0" borderId="0" xfId="3" applyFont="1" applyFill="1" applyBorder="1" applyAlignment="1" applyProtection="1">
      <alignment horizontal="right"/>
      <protection locked="0"/>
    </xf>
    <xf numFmtId="1" fontId="40" fillId="0" borderId="0" xfId="3" applyNumberFormat="1" applyFont="1" applyFill="1" applyBorder="1" applyAlignment="1">
      <alignment horizontal="right"/>
    </xf>
    <xf numFmtId="0" fontId="40" fillId="0" borderId="0" xfId="3" quotePrefix="1" applyFont="1" applyFill="1" applyBorder="1" applyAlignment="1" applyProtection="1">
      <alignment horizontal="justify" vertical="top" wrapText="1"/>
      <protection locked="0"/>
    </xf>
    <xf numFmtId="0" fontId="40" fillId="0" borderId="0" xfId="0" applyFont="1" applyFill="1" applyBorder="1" applyAlignment="1" applyProtection="1">
      <alignment horizontal="justify" vertical="justify"/>
      <protection locked="0"/>
    </xf>
    <xf numFmtId="0" fontId="34" fillId="0" borderId="0" xfId="4" quotePrefix="1" applyFont="1" applyBorder="1" applyAlignment="1">
      <alignment horizontal="justify" vertical="top"/>
    </xf>
    <xf numFmtId="0" fontId="34" fillId="0" borderId="0" xfId="0" applyFont="1" applyFill="1" applyBorder="1" applyAlignment="1">
      <alignment horizontal="center"/>
    </xf>
    <xf numFmtId="1" fontId="34" fillId="0" borderId="0" xfId="0" applyNumberFormat="1" applyFont="1" applyFill="1" applyBorder="1" applyAlignment="1">
      <alignment horizontal="center" wrapText="1"/>
    </xf>
    <xf numFmtId="0" fontId="32" fillId="0" borderId="0" xfId="0" applyFont="1" applyFill="1" applyBorder="1" applyAlignment="1">
      <alignment horizontal="justify" wrapText="1"/>
    </xf>
    <xf numFmtId="4" fontId="32" fillId="0" borderId="0" xfId="0" applyNumberFormat="1" applyFont="1" applyBorder="1" applyAlignment="1">
      <alignment horizontal="right"/>
    </xf>
    <xf numFmtId="0" fontId="32" fillId="0" borderId="0" xfId="0" applyFont="1" applyFill="1" applyBorder="1" applyAlignment="1">
      <alignment horizontal="justify" vertical="top" wrapText="1"/>
    </xf>
    <xf numFmtId="1" fontId="32" fillId="0" borderId="0" xfId="0" applyNumberFormat="1" applyFont="1" applyFill="1" applyBorder="1" applyAlignment="1">
      <alignment horizontal="right"/>
    </xf>
    <xf numFmtId="0" fontId="37" fillId="0" borderId="0" xfId="0" applyFont="1" applyFill="1" applyBorder="1" applyAlignment="1">
      <alignment horizontal="right"/>
    </xf>
    <xf numFmtId="2" fontId="37" fillId="0" borderId="0" xfId="0" applyNumberFormat="1" applyFont="1" applyFill="1" applyBorder="1" applyAlignment="1">
      <alignment horizontal="right"/>
    </xf>
    <xf numFmtId="49" fontId="52" fillId="0" borderId="0" xfId="0" applyNumberFormat="1" applyFont="1" applyAlignment="1">
      <alignment horizontal="center" vertical="top"/>
    </xf>
    <xf numFmtId="0" fontId="32" fillId="0" borderId="0" xfId="0" quotePrefix="1" applyFont="1" applyFill="1" applyBorder="1" applyAlignment="1" applyProtection="1">
      <alignment horizontal="left" vertical="top" wrapText="1"/>
      <protection locked="0"/>
    </xf>
    <xf numFmtId="0" fontId="40" fillId="0" borderId="0" xfId="3" applyFont="1" applyBorder="1" applyAlignment="1">
      <alignment horizontal="justify" wrapText="1"/>
    </xf>
    <xf numFmtId="0" fontId="45" fillId="0" borderId="0" xfId="0" applyFont="1" applyFill="1" applyBorder="1" applyAlignment="1" applyProtection="1">
      <alignment horizontal="left"/>
      <protection locked="0"/>
    </xf>
    <xf numFmtId="0" fontId="32" fillId="4" borderId="0" xfId="0" applyFont="1" applyFill="1" applyAlignment="1">
      <alignment horizontal="justify" vertical="top" wrapText="1"/>
    </xf>
    <xf numFmtId="0" fontId="44" fillId="0" borderId="0" xfId="0" applyFont="1" applyFill="1" applyBorder="1" applyAlignment="1" applyProtection="1">
      <alignment horizontal="center"/>
      <protection locked="0"/>
    </xf>
    <xf numFmtId="3" fontId="44" fillId="0" borderId="0" xfId="0" applyNumberFormat="1" applyFont="1" applyFill="1" applyBorder="1" applyAlignment="1" applyProtection="1">
      <alignment horizontal="right"/>
      <protection locked="0"/>
    </xf>
    <xf numFmtId="4" fontId="44" fillId="0" borderId="0" xfId="0" applyNumberFormat="1" applyFont="1" applyBorder="1"/>
    <xf numFmtId="0" fontId="40" fillId="0" borderId="0" xfId="0" quotePrefix="1" applyFont="1" applyFill="1" applyBorder="1" applyAlignment="1" applyProtection="1">
      <alignment horizontal="justify" vertical="top" wrapText="1"/>
      <protection locked="0"/>
    </xf>
    <xf numFmtId="0" fontId="32" fillId="0" borderId="0" xfId="5" applyFont="1" applyFill="1" applyAlignment="1" applyProtection="1">
      <alignment horizontal="center" wrapText="1"/>
      <protection locked="0"/>
    </xf>
    <xf numFmtId="0" fontId="32" fillId="0" borderId="0" xfId="5" applyFont="1" applyFill="1" applyAlignment="1" applyProtection="1">
      <alignment horizontal="right" wrapText="1"/>
      <protection locked="0"/>
    </xf>
    <xf numFmtId="0" fontId="32" fillId="0" borderId="0" xfId="3" applyFont="1" applyBorder="1" applyAlignment="1" applyProtection="1">
      <alignment horizontal="justify" vertical="justify" wrapText="1"/>
      <protection locked="0"/>
    </xf>
    <xf numFmtId="0" fontId="32" fillId="0" borderId="0" xfId="3" applyFont="1" applyFill="1" applyBorder="1" applyAlignment="1" applyProtection="1">
      <alignment horizontal="right"/>
      <protection locked="0"/>
    </xf>
    <xf numFmtId="3" fontId="32" fillId="0" borderId="0" xfId="3" applyNumberFormat="1" applyFont="1" applyFill="1" applyBorder="1" applyAlignment="1" applyProtection="1">
      <alignment horizontal="right"/>
      <protection locked="0"/>
    </xf>
    <xf numFmtId="0" fontId="41" fillId="4" borderId="0" xfId="3" quotePrefix="1" applyFont="1" applyFill="1" applyBorder="1" applyAlignment="1" applyProtection="1">
      <alignment horizontal="justify" vertical="top" wrapText="1"/>
      <protection locked="0"/>
    </xf>
    <xf numFmtId="0" fontId="32" fillId="0" borderId="0" xfId="3" applyFont="1" applyFill="1" applyBorder="1" applyAlignment="1" applyProtection="1">
      <alignment horizontal="left"/>
      <protection locked="0"/>
    </xf>
    <xf numFmtId="0" fontId="32" fillId="0" borderId="0" xfId="0" applyFont="1" applyBorder="1" applyAlignment="1">
      <alignment horizontal="left" vertical="top" wrapText="1"/>
    </xf>
    <xf numFmtId="3" fontId="37" fillId="4" borderId="0" xfId="0" applyNumberFormat="1" applyFont="1" applyFill="1" applyBorder="1" applyAlignment="1" applyProtection="1">
      <alignment horizontal="center"/>
      <protection locked="0"/>
    </xf>
    <xf numFmtId="0" fontId="32" fillId="0" borderId="0" xfId="5" applyFont="1" applyFill="1" applyAlignment="1" applyProtection="1">
      <alignment horizontal="left" vertical="top" wrapText="1"/>
      <protection locked="0"/>
    </xf>
    <xf numFmtId="0" fontId="32" fillId="0" borderId="0" xfId="5" applyFont="1" applyFill="1" applyBorder="1" applyAlignment="1" applyProtection="1">
      <alignment horizontal="left" vertical="top" wrapText="1"/>
      <protection locked="0"/>
    </xf>
    <xf numFmtId="0" fontId="32" fillId="0" borderId="0" xfId="5" applyFont="1" applyFill="1" applyBorder="1" applyAlignment="1" applyProtection="1">
      <alignment horizontal="center" wrapText="1"/>
      <protection locked="0"/>
    </xf>
    <xf numFmtId="0" fontId="32" fillId="0" borderId="0" xfId="5" applyFont="1" applyFill="1" applyBorder="1" applyAlignment="1" applyProtection="1">
      <alignment horizontal="right" wrapText="1"/>
      <protection locked="0"/>
    </xf>
    <xf numFmtId="0" fontId="32" fillId="0" borderId="5" xfId="5" applyFont="1" applyFill="1" applyBorder="1" applyAlignment="1" applyProtection="1">
      <alignment horizontal="left" vertical="top" wrapText="1"/>
      <protection locked="0"/>
    </xf>
    <xf numFmtId="0" fontId="32" fillId="0" borderId="5" xfId="5" applyFont="1" applyFill="1" applyBorder="1" applyAlignment="1" applyProtection="1">
      <alignment horizontal="center" wrapText="1"/>
      <protection locked="0"/>
    </xf>
    <xf numFmtId="0" fontId="32" fillId="0" borderId="5" xfId="5" applyFont="1" applyFill="1" applyBorder="1" applyAlignment="1" applyProtection="1">
      <alignment horizontal="right" wrapText="1"/>
      <protection locked="0"/>
    </xf>
    <xf numFmtId="0" fontId="32" fillId="0" borderId="0" xfId="5" applyFont="1" applyFill="1" applyBorder="1" applyAlignment="1" applyProtection="1">
      <alignment horizontal="right" vertical="top" wrapText="1"/>
      <protection locked="0"/>
    </xf>
    <xf numFmtId="0" fontId="32" fillId="0" borderId="0" xfId="0" quotePrefix="1" applyFont="1" applyFill="1" applyBorder="1" applyAlignment="1" applyProtection="1">
      <alignment horizontal="right"/>
      <protection locked="0"/>
    </xf>
    <xf numFmtId="4" fontId="40" fillId="0" borderId="0" xfId="0" applyNumberFormat="1" applyFont="1" applyFill="1" applyAlignment="1">
      <alignment horizontal="justify" wrapText="1"/>
    </xf>
    <xf numFmtId="4" fontId="40" fillId="0" borderId="0" xfId="0" applyNumberFormat="1" applyFont="1" applyFill="1" applyAlignment="1"/>
    <xf numFmtId="3" fontId="40" fillId="0" borderId="0" xfId="1" applyNumberFormat="1" applyFont="1" applyFill="1" applyBorder="1" applyAlignment="1">
      <alignment horizontal="right"/>
    </xf>
    <xf numFmtId="1" fontId="32" fillId="0" borderId="0" xfId="0" quotePrefix="1" applyNumberFormat="1" applyFont="1" applyFill="1" applyAlignment="1">
      <alignment horizontal="center" vertical="top"/>
    </xf>
    <xf numFmtId="0" fontId="40" fillId="0" borderId="0" xfId="0" applyFont="1" applyBorder="1" applyAlignment="1" applyProtection="1">
      <alignment horizontal="center" vertical="top"/>
      <protection locked="0"/>
    </xf>
    <xf numFmtId="1" fontId="32" fillId="0" borderId="0" xfId="0" quotePrefix="1" applyNumberFormat="1" applyFont="1" applyAlignment="1">
      <alignment horizontal="center" vertical="top"/>
    </xf>
    <xf numFmtId="4" fontId="40" fillId="0" borderId="0" xfId="0" applyNumberFormat="1" applyFont="1" applyFill="1" applyAlignment="1">
      <alignment horizontal="justify" vertical="top" wrapText="1"/>
    </xf>
    <xf numFmtId="0" fontId="32" fillId="0" borderId="0" xfId="0" quotePrefix="1" applyFont="1" applyFill="1" applyBorder="1" applyAlignment="1" applyProtection="1">
      <alignment horizontal="justify" vertical="justify" wrapText="1"/>
      <protection locked="0"/>
    </xf>
    <xf numFmtId="4" fontId="40" fillId="0" borderId="0" xfId="0" quotePrefix="1" applyNumberFormat="1" applyFont="1" applyFill="1" applyAlignment="1">
      <alignment horizontal="justify" wrapText="1"/>
    </xf>
    <xf numFmtId="1" fontId="40" fillId="0" borderId="0" xfId="0" quotePrefix="1" applyNumberFormat="1" applyFont="1" applyAlignment="1">
      <alignment horizontal="center" vertical="top"/>
    </xf>
    <xf numFmtId="0" fontId="32" fillId="0" borderId="0" xfId="5" applyFont="1" applyFill="1" applyBorder="1" applyAlignment="1" applyProtection="1">
      <alignment horizontal="justify" vertical="top" wrapText="1"/>
      <protection locked="0"/>
    </xf>
    <xf numFmtId="3" fontId="40" fillId="0" borderId="0" xfId="0" applyNumberFormat="1" applyFont="1" applyFill="1" applyBorder="1" applyAlignment="1" applyProtection="1">
      <protection locked="0"/>
    </xf>
    <xf numFmtId="0" fontId="32" fillId="4" borderId="0" xfId="0" applyFont="1" applyFill="1" applyBorder="1" applyAlignment="1" applyProtection="1">
      <alignment horizontal="justify" vertical="justify" wrapText="1"/>
      <protection locked="0"/>
    </xf>
    <xf numFmtId="0" fontId="32" fillId="4" borderId="0" xfId="0" applyFont="1" applyFill="1" applyBorder="1" applyAlignment="1" applyProtection="1">
      <alignment horizontal="center"/>
      <protection locked="0"/>
    </xf>
    <xf numFmtId="4" fontId="34" fillId="0" borderId="0" xfId="0" applyNumberFormat="1" applyFont="1" applyBorder="1"/>
    <xf numFmtId="0" fontId="40" fillId="0" borderId="0" xfId="0" quotePrefix="1" applyFont="1" applyFill="1" applyBorder="1" applyAlignment="1" applyProtection="1">
      <alignment horizontal="center" vertical="top" wrapText="1"/>
      <protection locked="0"/>
    </xf>
    <xf numFmtId="0" fontId="40" fillId="0" borderId="0" xfId="0" applyFont="1" applyBorder="1" applyAlignment="1">
      <alignment horizontal="center" vertical="top"/>
    </xf>
    <xf numFmtId="0" fontId="40" fillId="0" borderId="0" xfId="0" applyFont="1" applyFill="1" applyBorder="1" applyAlignment="1" applyProtection="1">
      <alignment horizontal="center"/>
      <protection locked="0"/>
    </xf>
    <xf numFmtId="0" fontId="40" fillId="0" borderId="0" xfId="0" applyFont="1" applyFill="1" applyBorder="1" applyAlignment="1" applyProtection="1">
      <alignment horizontal="center" vertical="top" wrapText="1"/>
      <protection locked="0"/>
    </xf>
    <xf numFmtId="0" fontId="32" fillId="0" borderId="0" xfId="0" applyFont="1" applyAlignment="1">
      <alignment horizontal="justify" vertical="top" wrapText="1"/>
    </xf>
    <xf numFmtId="0" fontId="32" fillId="0" borderId="0" xfId="0" applyFont="1" applyFill="1" applyBorder="1" applyAlignment="1" applyProtection="1">
      <alignment horizontal="center"/>
      <protection locked="0"/>
    </xf>
    <xf numFmtId="4" fontId="34" fillId="0" borderId="0" xfId="0" applyNumberFormat="1" applyFont="1"/>
    <xf numFmtId="0" fontId="33" fillId="0" borderId="0" xfId="0" applyFont="1" applyBorder="1" applyAlignment="1">
      <alignment wrapText="1"/>
    </xf>
    <xf numFmtId="0" fontId="32" fillId="0" borderId="0" xfId="0" quotePrefix="1" applyFont="1" applyFill="1" applyBorder="1" applyAlignment="1" applyProtection="1">
      <alignment horizontal="left" vertical="top"/>
      <protection locked="0"/>
    </xf>
    <xf numFmtId="0" fontId="32" fillId="0" borderId="0" xfId="0" applyFont="1" applyFill="1" applyBorder="1"/>
    <xf numFmtId="3" fontId="32" fillId="0" borderId="0" xfId="0" applyNumberFormat="1" applyFont="1" applyFill="1" applyBorder="1" applyAlignment="1" applyProtection="1">
      <alignment horizontal="right"/>
      <protection locked="0"/>
    </xf>
    <xf numFmtId="4" fontId="40" fillId="0" borderId="0" xfId="0" quotePrefix="1" applyNumberFormat="1" applyFont="1" applyFill="1" applyAlignment="1">
      <alignment horizontal="justify" vertical="top" wrapText="1"/>
    </xf>
    <xf numFmtId="4" fontId="40" fillId="0" borderId="0" xfId="0" applyNumberFormat="1" applyFont="1" applyFill="1" applyAlignment="1">
      <alignment vertical="top"/>
    </xf>
    <xf numFmtId="3" fontId="40" fillId="0" borderId="0" xfId="1" applyNumberFormat="1" applyFont="1" applyFill="1" applyBorder="1" applyAlignment="1">
      <alignment horizontal="right" vertical="top"/>
    </xf>
    <xf numFmtId="0" fontId="32" fillId="0" borderId="0" xfId="0" applyFont="1" applyBorder="1" applyAlignment="1">
      <alignment wrapText="1"/>
    </xf>
    <xf numFmtId="0" fontId="32" fillId="0" borderId="0" xfId="0" quotePrefix="1" applyFont="1" applyFill="1" applyBorder="1" applyAlignment="1" applyProtection="1">
      <alignment horizontal="justify" vertical="center" wrapText="1"/>
      <protection locked="0"/>
    </xf>
    <xf numFmtId="0" fontId="32" fillId="0" borderId="0" xfId="0" applyFont="1" applyFill="1" applyBorder="1" applyAlignment="1" applyProtection="1">
      <alignment horizontal="right" vertical="center"/>
      <protection locked="0"/>
    </xf>
    <xf numFmtId="3" fontId="32" fillId="0" borderId="0" xfId="0" applyNumberFormat="1" applyFont="1" applyFill="1" applyBorder="1" applyAlignment="1" applyProtection="1">
      <alignment horizontal="right" vertical="center"/>
      <protection locked="0"/>
    </xf>
    <xf numFmtId="4" fontId="34" fillId="0" borderId="0" xfId="0" applyNumberFormat="1" applyFont="1" applyBorder="1" applyAlignment="1">
      <alignment horizontal="right" vertical="center"/>
    </xf>
    <xf numFmtId="0" fontId="40" fillId="0" borderId="0" xfId="0" quotePrefix="1" applyFont="1" applyFill="1" applyBorder="1" applyAlignment="1" applyProtection="1">
      <alignment horizontal="right" vertical="top" wrapText="1"/>
      <protection locked="0"/>
    </xf>
    <xf numFmtId="0" fontId="32" fillId="4" borderId="0" xfId="0" applyFont="1" applyFill="1" applyBorder="1" applyAlignment="1" applyProtection="1">
      <alignment horizontal="justify" vertical="justify"/>
      <protection locked="0"/>
    </xf>
    <xf numFmtId="0" fontId="41" fillId="0" borderId="0" xfId="0" applyFont="1" applyBorder="1" applyProtection="1">
      <protection locked="0"/>
    </xf>
    <xf numFmtId="0" fontId="40" fillId="0" borderId="0" xfId="0" applyFont="1" applyBorder="1" applyAlignment="1" applyProtection="1">
      <alignment horizontal="left" vertical="top" wrapText="1"/>
      <protection locked="0"/>
    </xf>
    <xf numFmtId="0" fontId="32" fillId="0" borderId="0" xfId="0" applyFont="1" applyFill="1" applyBorder="1" applyAlignment="1" applyProtection="1">
      <alignment horizontal="justify" vertical="justify"/>
      <protection locked="0"/>
    </xf>
    <xf numFmtId="0" fontId="32" fillId="0" borderId="13" xfId="0" applyFont="1" applyFill="1" applyBorder="1" applyAlignment="1" applyProtection="1">
      <alignment horizontal="justify" vertical="top"/>
      <protection locked="0"/>
    </xf>
    <xf numFmtId="0" fontId="32" fillId="0" borderId="13" xfId="0" applyFont="1" applyFill="1" applyBorder="1" applyAlignment="1" applyProtection="1">
      <alignment horizontal="right"/>
      <protection locked="0"/>
    </xf>
    <xf numFmtId="4" fontId="34" fillId="0" borderId="13" xfId="0" applyNumberFormat="1" applyFont="1" applyBorder="1" applyAlignment="1">
      <alignment horizontal="right"/>
    </xf>
    <xf numFmtId="0" fontId="32" fillId="0" borderId="0" xfId="0" applyFont="1" applyFill="1" applyBorder="1" applyProtection="1">
      <protection locked="0"/>
    </xf>
    <xf numFmtId="0" fontId="28" fillId="3" borderId="0" xfId="0" applyFont="1" applyFill="1" applyBorder="1" applyAlignment="1" applyProtection="1">
      <alignment horizontal="right"/>
      <protection locked="0"/>
    </xf>
    <xf numFmtId="4" fontId="54" fillId="3" borderId="0" xfId="0" applyNumberFormat="1" applyFont="1" applyFill="1" applyBorder="1" applyAlignment="1">
      <alignment horizontal="right"/>
    </xf>
    <xf numFmtId="4" fontId="33" fillId="3" borderId="0" xfId="0" applyNumberFormat="1" applyFont="1" applyFill="1" applyBorder="1"/>
    <xf numFmtId="0" fontId="34" fillId="3" borderId="0" xfId="0" applyFont="1" applyFill="1" applyBorder="1"/>
    <xf numFmtId="4" fontId="34" fillId="0" borderId="0" xfId="0" applyNumberFormat="1" applyFont="1" applyFill="1" applyBorder="1" applyAlignment="1">
      <alignment horizontal="right"/>
    </xf>
    <xf numFmtId="0" fontId="33" fillId="0" borderId="0" xfId="0" quotePrefix="1" applyFont="1" applyBorder="1" applyAlignment="1" applyProtection="1">
      <alignment horizontal="right" vertical="top"/>
      <protection locked="0"/>
    </xf>
    <xf numFmtId="0" fontId="41" fillId="0" borderId="0" xfId="0" quotePrefix="1" applyFont="1" applyBorder="1" applyAlignment="1" applyProtection="1">
      <alignment horizontal="justify" vertical="top" wrapText="1"/>
      <protection locked="0"/>
    </xf>
    <xf numFmtId="3" fontId="40" fillId="0" borderId="0" xfId="0" applyNumberFormat="1" applyFont="1" applyBorder="1" applyAlignment="1" applyProtection="1">
      <alignment horizontal="right"/>
      <protection locked="0"/>
    </xf>
    <xf numFmtId="0" fontId="32" fillId="0" borderId="0" xfId="0" applyFont="1" applyAlignment="1">
      <alignment horizontal="center"/>
    </xf>
    <xf numFmtId="0" fontId="39" fillId="0" borderId="0" xfId="0" quotePrefix="1" applyFont="1" applyFill="1" applyBorder="1" applyAlignment="1" applyProtection="1">
      <alignment horizontal="left" vertical="top"/>
      <protection locked="0"/>
    </xf>
    <xf numFmtId="0" fontId="41" fillId="4" borderId="0" xfId="0" quotePrefix="1" applyFont="1" applyFill="1" applyBorder="1" applyAlignment="1" applyProtection="1">
      <alignment horizontal="justify" vertical="top" wrapText="1"/>
      <protection locked="0"/>
    </xf>
    <xf numFmtId="0" fontId="41" fillId="4" borderId="0" xfId="0" applyFont="1" applyFill="1" applyBorder="1" applyAlignment="1" applyProtection="1">
      <alignment horizontal="right"/>
      <protection locked="0"/>
    </xf>
    <xf numFmtId="0" fontId="32" fillId="0" borderId="0" xfId="0" applyFont="1" applyAlignment="1">
      <alignment vertical="top"/>
    </xf>
    <xf numFmtId="0" fontId="32" fillId="0" borderId="0" xfId="0" applyFont="1" applyFill="1" applyAlignment="1">
      <alignment horizontal="justify" vertical="top" wrapText="1"/>
    </xf>
    <xf numFmtId="0" fontId="41" fillId="0" borderId="0" xfId="0" applyFont="1" applyBorder="1" applyAlignment="1" applyProtection="1">
      <alignment horizontal="center" vertical="top"/>
      <protection locked="0"/>
    </xf>
    <xf numFmtId="0" fontId="55" fillId="0" borderId="0" xfId="0" quotePrefix="1" applyFont="1" applyBorder="1" applyAlignment="1" applyProtection="1">
      <alignment horizontal="justify" vertical="top" wrapText="1"/>
      <protection locked="0"/>
    </xf>
    <xf numFmtId="4" fontId="56" fillId="0" borderId="0" xfId="0" applyNumberFormat="1" applyFont="1" applyBorder="1" applyAlignment="1">
      <alignment horizontal="right"/>
    </xf>
    <xf numFmtId="3" fontId="56" fillId="0" borderId="0" xfId="1" applyNumberFormat="1" applyFont="1" applyFill="1" applyBorder="1" applyAlignment="1">
      <alignment horizontal="right"/>
    </xf>
    <xf numFmtId="0" fontId="32" fillId="4" borderId="0" xfId="0" quotePrefix="1" applyFont="1" applyFill="1" applyAlignment="1">
      <alignment horizontal="justify" vertical="top" wrapText="1"/>
    </xf>
    <xf numFmtId="0" fontId="32" fillId="0" borderId="0" xfId="0" quotePrefix="1" applyFont="1" applyAlignment="1">
      <alignment horizontal="justify" vertical="top"/>
    </xf>
    <xf numFmtId="0" fontId="32" fillId="0" borderId="0" xfId="0" applyFont="1" applyAlignment="1">
      <alignment horizontal="justify"/>
    </xf>
    <xf numFmtId="0" fontId="32" fillId="0" borderId="5" xfId="0" applyFont="1" applyFill="1" applyBorder="1" applyAlignment="1">
      <alignment horizontal="justify" vertical="top" wrapText="1"/>
    </xf>
    <xf numFmtId="0" fontId="32" fillId="0" borderId="5" xfId="0" applyFont="1" applyFill="1" applyBorder="1" applyAlignment="1" applyProtection="1">
      <alignment horizontal="right"/>
      <protection locked="0"/>
    </xf>
    <xf numFmtId="0" fontId="41" fillId="0" borderId="0" xfId="0" applyFont="1" applyFill="1" applyBorder="1" applyAlignment="1" applyProtection="1">
      <alignment horizontal="right"/>
      <protection locked="0"/>
    </xf>
    <xf numFmtId="0" fontId="41" fillId="0" borderId="0" xfId="0" applyFont="1" applyBorder="1" applyAlignment="1" applyProtection="1">
      <alignment horizontal="right" vertical="top"/>
      <protection locked="0"/>
    </xf>
    <xf numFmtId="0" fontId="32" fillId="0" borderId="0" xfId="0" applyFont="1" applyAlignment="1">
      <alignment horizontal="left" vertical="top" wrapText="1"/>
    </xf>
    <xf numFmtId="0" fontId="32" fillId="0" borderId="13" xfId="0" applyFont="1" applyBorder="1" applyAlignment="1">
      <alignment vertical="top" wrapText="1"/>
    </xf>
    <xf numFmtId="0" fontId="32" fillId="0" borderId="13" xfId="0" applyFont="1" applyBorder="1" applyAlignment="1">
      <alignment horizontal="right"/>
    </xf>
    <xf numFmtId="0" fontId="39" fillId="3" borderId="0" xfId="0" quotePrefix="1" applyFont="1" applyFill="1" applyBorder="1" applyAlignment="1" applyProtection="1">
      <alignment horizontal="center" vertical="top"/>
      <protection locked="0"/>
    </xf>
    <xf numFmtId="0" fontId="39" fillId="5" borderId="0" xfId="0" quotePrefix="1" applyFont="1" applyFill="1" applyBorder="1" applyAlignment="1" applyProtection="1">
      <alignment horizontal="center" vertical="top"/>
      <protection locked="0"/>
    </xf>
    <xf numFmtId="0" fontId="39" fillId="5" borderId="0" xfId="0" quotePrefix="1" applyFont="1" applyFill="1" applyBorder="1" applyAlignment="1" applyProtection="1">
      <alignment horizontal="left" vertical="top"/>
      <protection locked="0"/>
    </xf>
    <xf numFmtId="0" fontId="28" fillId="5" borderId="0" xfId="0" applyFont="1" applyFill="1" applyBorder="1" applyAlignment="1" applyProtection="1">
      <alignment horizontal="right"/>
      <protection locked="0"/>
    </xf>
    <xf numFmtId="49" fontId="32" fillId="0" borderId="0" xfId="0" quotePrefix="1" applyNumberFormat="1" applyFont="1" applyBorder="1" applyAlignment="1" applyProtection="1">
      <alignment horizontal="justify" vertical="top" wrapText="1"/>
      <protection locked="0"/>
    </xf>
    <xf numFmtId="0" fontId="32" fillId="0" borderId="0" xfId="0" quotePrefix="1" applyFont="1" applyBorder="1" applyAlignment="1" applyProtection="1">
      <alignment horizontal="left"/>
      <protection locked="0"/>
    </xf>
    <xf numFmtId="0" fontId="32" fillId="0" borderId="0" xfId="0" applyFont="1" applyBorder="1" applyAlignment="1" applyProtection="1">
      <protection locked="0"/>
    </xf>
    <xf numFmtId="0" fontId="33" fillId="0" borderId="0" xfId="0" applyFont="1" applyBorder="1" applyAlignment="1" applyProtection="1">
      <alignment horizontal="right" vertical="top"/>
      <protection locked="0"/>
    </xf>
    <xf numFmtId="0" fontId="33" fillId="5" borderId="0" xfId="0" applyFont="1" applyFill="1" applyBorder="1" applyAlignment="1" applyProtection="1">
      <alignment horizontal="right" vertical="top"/>
      <protection locked="0"/>
    </xf>
    <xf numFmtId="49" fontId="32" fillId="0" borderId="0" xfId="0" quotePrefix="1" applyNumberFormat="1" applyFont="1" applyBorder="1" applyAlignment="1" applyProtection="1">
      <alignment horizontal="left" vertical="justify" wrapText="1"/>
      <protection locked="0"/>
    </xf>
    <xf numFmtId="49" fontId="32" fillId="0" borderId="5" xfId="0" quotePrefix="1" applyNumberFormat="1" applyFont="1" applyBorder="1" applyAlignment="1" applyProtection="1">
      <alignment horizontal="left" vertical="justify" wrapText="1"/>
      <protection locked="0"/>
    </xf>
    <xf numFmtId="0" fontId="32" fillId="0" borderId="5" xfId="0" quotePrefix="1" applyFont="1" applyBorder="1" applyAlignment="1" applyProtection="1">
      <alignment horizontal="left"/>
      <protection locked="0"/>
    </xf>
    <xf numFmtId="0" fontId="32" fillId="0" borderId="5" xfId="0" applyFont="1" applyBorder="1" applyAlignment="1" applyProtection="1">
      <protection locked="0"/>
    </xf>
    <xf numFmtId="49" fontId="32" fillId="0" borderId="0" xfId="0" applyNumberFormat="1" applyFont="1"/>
    <xf numFmtId="0" fontId="32" fillId="0" borderId="0" xfId="0" quotePrefix="1" applyFont="1" applyBorder="1" applyAlignment="1" applyProtection="1">
      <alignment horizontal="left" wrapText="1"/>
      <protection locked="0"/>
    </xf>
    <xf numFmtId="0" fontId="40" fillId="0" borderId="0" xfId="0" quotePrefix="1" applyFont="1" applyBorder="1" applyAlignment="1" applyProtection="1">
      <alignment horizontal="right"/>
      <protection locked="0"/>
    </xf>
    <xf numFmtId="0" fontId="32" fillId="0" borderId="0" xfId="0" applyFont="1" applyBorder="1" applyAlignment="1" applyProtection="1">
      <alignment horizontal="justify" vertical="justify" wrapText="1"/>
      <protection locked="0"/>
    </xf>
    <xf numFmtId="0" fontId="40" fillId="0" borderId="0" xfId="0" applyFont="1" applyBorder="1" applyAlignment="1" applyProtection="1">
      <alignment horizontal="right" vertical="top"/>
      <protection locked="0"/>
    </xf>
    <xf numFmtId="0" fontId="40" fillId="0" borderId="0" xfId="0" quotePrefix="1" applyFont="1" applyBorder="1" applyAlignment="1" applyProtection="1">
      <alignment horizontal="justify" vertical="justify" wrapText="1"/>
      <protection locked="0"/>
    </xf>
    <xf numFmtId="0" fontId="40" fillId="0" borderId="0" xfId="0" quotePrefix="1" applyFont="1" applyBorder="1" applyAlignment="1" applyProtection="1">
      <alignment horizontal="left" vertical="justify" wrapText="1"/>
      <protection locked="0"/>
    </xf>
    <xf numFmtId="0" fontId="40" fillId="0" borderId="0" xfId="0" quotePrefix="1" applyFont="1" applyBorder="1" applyAlignment="1" applyProtection="1">
      <alignment horizontal="left"/>
      <protection locked="0"/>
    </xf>
    <xf numFmtId="0" fontId="40" fillId="0" borderId="0" xfId="0" quotePrefix="1" applyFont="1" applyAlignment="1">
      <alignment horizontal="justify" vertical="top" wrapText="1"/>
    </xf>
    <xf numFmtId="0" fontId="40" fillId="0" borderId="5" xfId="0" quotePrefix="1" applyFont="1" applyBorder="1" applyAlignment="1">
      <alignment horizontal="justify" vertical="top" wrapText="1"/>
    </xf>
    <xf numFmtId="0" fontId="40" fillId="0" borderId="5" xfId="0" applyFont="1" applyBorder="1" applyAlignment="1" applyProtection="1">
      <alignment horizontal="left"/>
      <protection locked="0"/>
    </xf>
    <xf numFmtId="0" fontId="40" fillId="0" borderId="5" xfId="0" applyFont="1" applyBorder="1" applyAlignment="1" applyProtection="1">
      <alignment horizontal="right"/>
      <protection locked="0"/>
    </xf>
    <xf numFmtId="0" fontId="40" fillId="0" borderId="0" xfId="0" quotePrefix="1" applyFont="1" applyBorder="1" applyAlignment="1" applyProtection="1">
      <alignment horizontal="left" vertical="center" wrapText="1"/>
      <protection locked="0"/>
    </xf>
    <xf numFmtId="0" fontId="40" fillId="0" borderId="0" xfId="0" quotePrefix="1" applyFont="1" applyBorder="1" applyAlignment="1" applyProtection="1">
      <alignment horizontal="right" vertical="center" wrapText="1"/>
      <protection locked="0"/>
    </xf>
    <xf numFmtId="0" fontId="40" fillId="0" borderId="0" xfId="0" applyFont="1" applyBorder="1" applyAlignment="1" applyProtection="1">
      <alignment horizontal="right" vertical="center"/>
      <protection locked="0"/>
    </xf>
    <xf numFmtId="0" fontId="40" fillId="0" borderId="0" xfId="0" applyFont="1" applyAlignment="1">
      <alignment horizontal="justify" vertical="top" wrapText="1"/>
    </xf>
    <xf numFmtId="0" fontId="40" fillId="0" borderId="0" xfId="0" quotePrefix="1" applyFont="1" applyBorder="1" applyAlignment="1" applyProtection="1">
      <alignment horizontal="center" vertical="top"/>
      <protection locked="0"/>
    </xf>
    <xf numFmtId="0" fontId="40" fillId="0" borderId="0" xfId="0" quotePrefix="1" applyFont="1" applyBorder="1" applyAlignment="1" applyProtection="1">
      <alignment horizontal="right" vertical="top"/>
      <protection locked="0"/>
    </xf>
    <xf numFmtId="0" fontId="40" fillId="4" borderId="0" xfId="0" quotePrefix="1" applyFont="1" applyFill="1" applyBorder="1" applyAlignment="1" applyProtection="1">
      <alignment horizontal="justify" vertical="justify" wrapText="1"/>
      <protection locked="0"/>
    </xf>
    <xf numFmtId="0" fontId="40" fillId="4" borderId="0" xfId="0" quotePrefix="1" applyFont="1" applyFill="1" applyBorder="1" applyAlignment="1" applyProtection="1">
      <alignment horizontal="right"/>
      <protection locked="0"/>
    </xf>
    <xf numFmtId="0" fontId="40" fillId="4" borderId="0" xfId="0" applyFont="1" applyFill="1" applyBorder="1" applyAlignment="1" applyProtection="1">
      <alignment horizontal="right"/>
      <protection locked="0"/>
    </xf>
    <xf numFmtId="0" fontId="40" fillId="0" borderId="13" xfId="0" quotePrefix="1" applyFont="1" applyBorder="1" applyAlignment="1" applyProtection="1">
      <alignment horizontal="justify" vertical="top" wrapText="1"/>
      <protection locked="0"/>
    </xf>
    <xf numFmtId="0" fontId="40" fillId="0" borderId="13" xfId="0" quotePrefix="1" applyFont="1" applyBorder="1" applyAlignment="1" applyProtection="1">
      <alignment horizontal="right"/>
      <protection locked="0"/>
    </xf>
    <xf numFmtId="0" fontId="40" fillId="0" borderId="13" xfId="0" applyFont="1" applyBorder="1" applyAlignment="1" applyProtection="1">
      <alignment horizontal="right"/>
      <protection locked="0"/>
    </xf>
    <xf numFmtId="0" fontId="40" fillId="0" borderId="0" xfId="0" quotePrefix="1" applyFont="1" applyBorder="1" applyAlignment="1" applyProtection="1">
      <alignment horizontal="right" vertical="center"/>
      <protection locked="0"/>
    </xf>
    <xf numFmtId="0" fontId="57" fillId="3" borderId="0" xfId="0" quotePrefix="1" applyFont="1" applyFill="1" applyBorder="1" applyAlignment="1" applyProtection="1">
      <alignment horizontal="center" vertical="center"/>
      <protection locked="0"/>
    </xf>
    <xf numFmtId="0" fontId="57" fillId="3" borderId="0" xfId="0" quotePrefix="1" applyFont="1" applyFill="1" applyBorder="1" applyAlignment="1" applyProtection="1">
      <alignment horizontal="left" vertical="center"/>
      <protection locked="0"/>
    </xf>
    <xf numFmtId="0" fontId="57" fillId="3" borderId="0" xfId="0" applyFont="1" applyFill="1" applyBorder="1" applyAlignment="1">
      <alignment vertical="top"/>
    </xf>
    <xf numFmtId="0" fontId="39" fillId="3" borderId="0" xfId="0" applyFont="1" applyFill="1" applyBorder="1" applyAlignment="1"/>
    <xf numFmtId="4" fontId="39" fillId="3" borderId="0" xfId="0" applyNumberFormat="1" applyFont="1" applyFill="1" applyBorder="1" applyAlignment="1"/>
    <xf numFmtId="0" fontId="58" fillId="0" borderId="0" xfId="0" applyFont="1" applyBorder="1" applyAlignment="1">
      <alignment vertical="top"/>
    </xf>
    <xf numFmtId="0" fontId="35" fillId="0" borderId="0" xfId="0" applyFont="1" applyBorder="1" applyAlignment="1"/>
    <xf numFmtId="4" fontId="38" fillId="0" borderId="0" xfId="0" applyNumberFormat="1" applyFont="1" applyBorder="1" applyAlignment="1"/>
    <xf numFmtId="0" fontId="41" fillId="0" borderId="0" xfId="0" applyFont="1" applyBorder="1" applyAlignment="1" applyProtection="1">
      <protection locked="0"/>
    </xf>
    <xf numFmtId="0" fontId="41" fillId="0" borderId="0" xfId="0" applyFont="1" applyFill="1" applyBorder="1" applyAlignment="1" applyProtection="1">
      <protection locked="0"/>
    </xf>
    <xf numFmtId="0" fontId="45" fillId="0" borderId="0" xfId="0" quotePrefix="1" applyFont="1" applyBorder="1" applyAlignment="1" applyProtection="1">
      <alignment horizontal="left" vertical="justify"/>
      <protection locked="0"/>
    </xf>
    <xf numFmtId="0" fontId="40" fillId="0" borderId="0" xfId="0" applyFont="1" applyBorder="1"/>
    <xf numFmtId="0" fontId="32" fillId="0" borderId="5" xfId="0" applyFont="1" applyBorder="1" applyAlignment="1">
      <alignment vertical="center"/>
    </xf>
    <xf numFmtId="0" fontId="41" fillId="0" borderId="5" xfId="0" applyFont="1" applyFill="1" applyBorder="1" applyAlignment="1" applyProtection="1">
      <protection locked="0"/>
    </xf>
    <xf numFmtId="0" fontId="59" fillId="0" borderId="0" xfId="0" applyFont="1" applyBorder="1" applyAlignment="1">
      <alignment horizontal="left" vertical="top" wrapText="1"/>
    </xf>
    <xf numFmtId="0" fontId="41" fillId="0" borderId="0" xfId="0" applyFont="1" applyFill="1" applyAlignment="1">
      <alignment horizontal="right"/>
    </xf>
    <xf numFmtId="0" fontId="33" fillId="0" borderId="0" xfId="0" applyFont="1" applyFill="1" applyBorder="1"/>
    <xf numFmtId="0" fontId="41" fillId="0" borderId="0" xfId="0" applyFont="1" applyFill="1" applyAlignment="1">
      <alignment horizontal="justify" vertical="top" wrapText="1"/>
    </xf>
    <xf numFmtId="0" fontId="41" fillId="0" borderId="0" xfId="0" applyFont="1" applyFill="1" applyAlignment="1"/>
    <xf numFmtId="1" fontId="41" fillId="0" borderId="0" xfId="0" applyNumberFormat="1" applyFont="1" applyFill="1"/>
    <xf numFmtId="0" fontId="53" fillId="0" borderId="0" xfId="0" applyFont="1" applyFill="1" applyBorder="1" applyAlignment="1" applyProtection="1">
      <alignment horizontal="justify" vertical="top" wrapText="1"/>
      <protection locked="0"/>
    </xf>
    <xf numFmtId="0" fontId="53" fillId="0" borderId="0" xfId="0" applyFont="1" applyFill="1" applyAlignment="1">
      <alignment horizontal="right"/>
    </xf>
    <xf numFmtId="0" fontId="53" fillId="0" borderId="0" xfId="0" applyFont="1" applyFill="1" applyBorder="1" applyAlignment="1" applyProtection="1">
      <protection locked="0"/>
    </xf>
    <xf numFmtId="0" fontId="41" fillId="4" borderId="0" xfId="0" applyFont="1" applyFill="1" applyAlignment="1">
      <alignment horizontal="right"/>
    </xf>
    <xf numFmtId="0" fontId="41" fillId="4" borderId="0" xfId="0" applyFont="1" applyFill="1" applyBorder="1" applyAlignment="1" applyProtection="1">
      <protection locked="0"/>
    </xf>
    <xf numFmtId="0" fontId="53" fillId="0" borderId="0" xfId="0" applyFont="1" applyAlignment="1">
      <alignment horizontal="justify" vertical="top" wrapText="1"/>
    </xf>
    <xf numFmtId="0" fontId="53" fillId="0" borderId="0" xfId="0" applyFont="1" applyAlignment="1"/>
    <xf numFmtId="1" fontId="53" fillId="0" borderId="0" xfId="0" applyNumberFormat="1" applyFont="1"/>
    <xf numFmtId="0" fontId="41" fillId="0" borderId="0" xfId="0" applyFont="1" applyAlignment="1">
      <alignment horizontal="right"/>
    </xf>
    <xf numFmtId="0" fontId="41" fillId="0" borderId="0" xfId="0" applyFont="1" applyAlignment="1">
      <alignment horizontal="justify" vertical="top" wrapText="1"/>
    </xf>
    <xf numFmtId="1" fontId="41" fillId="0" borderId="0" xfId="0" applyNumberFormat="1" applyFont="1"/>
    <xf numFmtId="0" fontId="41" fillId="0" borderId="0" xfId="0" quotePrefix="1" applyFont="1" applyAlignment="1">
      <alignment horizontal="justify" vertical="top" wrapText="1"/>
    </xf>
    <xf numFmtId="0" fontId="41" fillId="0" borderId="0" xfId="0" applyFont="1" applyAlignment="1"/>
    <xf numFmtId="0" fontId="41" fillId="0" borderId="0" xfId="0" quotePrefix="1" applyFont="1" applyFill="1" applyBorder="1" applyAlignment="1" applyProtection="1">
      <alignment horizontal="left" vertical="justify"/>
      <protection locked="0"/>
    </xf>
    <xf numFmtId="3" fontId="41" fillId="0" borderId="0" xfId="0" applyNumberFormat="1" applyFont="1" applyFill="1" applyBorder="1" applyAlignment="1" applyProtection="1">
      <protection locked="0"/>
    </xf>
    <xf numFmtId="0" fontId="53" fillId="0" borderId="0" xfId="0" applyFont="1" applyFill="1" applyBorder="1" applyAlignment="1" applyProtection="1">
      <alignment horizontal="right"/>
      <protection locked="0"/>
    </xf>
    <xf numFmtId="0" fontId="53" fillId="0" borderId="0" xfId="0" applyFont="1" applyAlignment="1">
      <alignment horizontal="right"/>
    </xf>
    <xf numFmtId="0" fontId="32" fillId="0" borderId="0" xfId="0" applyFont="1" applyBorder="1" applyAlignment="1" applyProtection="1">
      <alignment horizontal="left" vertical="top" wrapText="1"/>
      <protection locked="0"/>
    </xf>
    <xf numFmtId="0" fontId="38" fillId="0" borderId="0" xfId="0" applyFont="1" applyFill="1" applyBorder="1" applyAlignment="1" applyProtection="1">
      <alignment horizontal="center" wrapText="1"/>
      <protection locked="0"/>
    </xf>
    <xf numFmtId="0" fontId="45" fillId="0" borderId="0" xfId="0" applyFont="1" applyAlignment="1">
      <alignment horizontal="center" vertical="top"/>
    </xf>
    <xf numFmtId="0" fontId="41" fillId="0" borderId="13" xfId="0" applyFont="1" applyBorder="1" applyAlignment="1">
      <alignment horizontal="justify" vertical="top" wrapText="1"/>
    </xf>
    <xf numFmtId="0" fontId="41" fillId="0" borderId="13" xfId="0" applyFont="1" applyBorder="1" applyAlignment="1"/>
    <xf numFmtId="1" fontId="41" fillId="0" borderId="13" xfId="0" applyNumberFormat="1" applyFont="1" applyBorder="1"/>
    <xf numFmtId="0" fontId="41" fillId="0" borderId="0" xfId="0" applyFont="1" applyAlignment="1">
      <alignment horizontal="center" vertical="top"/>
    </xf>
    <xf numFmtId="0" fontId="41" fillId="0" borderId="8" xfId="0" applyFont="1" applyBorder="1" applyAlignment="1">
      <alignment horizontal="justify" vertical="top" wrapText="1"/>
    </xf>
    <xf numFmtId="0" fontId="41" fillId="0" borderId="8" xfId="0" applyFont="1" applyBorder="1" applyAlignment="1"/>
    <xf numFmtId="1" fontId="41" fillId="0" borderId="8" xfId="0" applyNumberFormat="1" applyFont="1" applyBorder="1"/>
    <xf numFmtId="0" fontId="32" fillId="0" borderId="0" xfId="0" applyFont="1" applyBorder="1" applyAlignment="1">
      <alignment vertical="center"/>
    </xf>
    <xf numFmtId="0" fontId="38" fillId="0" borderId="0" xfId="0" applyFont="1" applyBorder="1" applyAlignment="1">
      <alignment horizontal="centerContinuous" vertical="center" wrapText="1"/>
    </xf>
    <xf numFmtId="0" fontId="38" fillId="0" borderId="0" xfId="0" applyFont="1" applyBorder="1" applyAlignment="1">
      <alignment vertical="center"/>
    </xf>
    <xf numFmtId="1" fontId="38" fillId="0" borderId="0" xfId="0" applyNumberFormat="1" applyFont="1" applyBorder="1" applyAlignment="1">
      <alignment horizontal="left" vertical="center"/>
    </xf>
    <xf numFmtId="3" fontId="28" fillId="3" borderId="0" xfId="0" applyNumberFormat="1" applyFont="1" applyFill="1" applyBorder="1" applyProtection="1">
      <protection locked="0"/>
    </xf>
    <xf numFmtId="4" fontId="28" fillId="0" borderId="0" xfId="0" applyNumberFormat="1" applyFont="1" applyFill="1" applyBorder="1" applyProtection="1">
      <protection locked="0"/>
    </xf>
    <xf numFmtId="4" fontId="34" fillId="0" borderId="0" xfId="0" applyNumberFormat="1" applyFont="1" applyFill="1" applyBorder="1" applyProtection="1">
      <protection locked="0"/>
    </xf>
    <xf numFmtId="3" fontId="33" fillId="0" borderId="0" xfId="0" applyNumberFormat="1" applyFont="1" applyBorder="1" applyProtection="1">
      <protection locked="0"/>
    </xf>
    <xf numFmtId="0" fontId="33" fillId="0" borderId="0" xfId="0" applyFont="1" applyFill="1" applyBorder="1" applyAlignment="1" applyProtection="1">
      <alignment horizontal="center" vertical="top"/>
      <protection locked="0"/>
    </xf>
    <xf numFmtId="0" fontId="62" fillId="0" borderId="0" xfId="6" applyFont="1" applyFill="1" applyBorder="1" applyAlignment="1">
      <alignment vertical="top" wrapText="1"/>
    </xf>
    <xf numFmtId="0" fontId="33" fillId="0" borderId="0" xfId="0" applyFont="1" applyBorder="1" applyAlignment="1" applyProtection="1">
      <alignment horizontal="right"/>
      <protection locked="0"/>
    </xf>
    <xf numFmtId="3" fontId="33" fillId="0" borderId="0" xfId="0" applyNumberFormat="1" applyFont="1" applyFill="1" applyBorder="1" applyAlignment="1" applyProtection="1">
      <protection locked="0"/>
    </xf>
    <xf numFmtId="0" fontId="28" fillId="0" borderId="0" xfId="0" applyFont="1" applyFill="1" applyBorder="1" applyProtection="1">
      <protection locked="0"/>
    </xf>
    <xf numFmtId="0" fontId="33" fillId="0" borderId="0" xfId="0" applyFont="1" applyFill="1" applyBorder="1" applyAlignment="1" applyProtection="1">
      <alignment horizontal="justify" vertical="top" wrapText="1"/>
      <protection locked="0"/>
    </xf>
    <xf numFmtId="0" fontId="62" fillId="0" borderId="0" xfId="6" applyFont="1" applyBorder="1" applyAlignment="1">
      <alignment vertical="top" wrapText="1"/>
    </xf>
    <xf numFmtId="0" fontId="33" fillId="0" borderId="0" xfId="0" applyFont="1" applyBorder="1" applyAlignment="1" applyProtection="1">
      <alignment horizontal="center" vertical="top"/>
      <protection locked="0"/>
    </xf>
    <xf numFmtId="0" fontId="33" fillId="0" borderId="0" xfId="0" applyFont="1" applyBorder="1" applyAlignment="1" applyProtection="1">
      <alignment horizontal="justify" vertical="top" wrapText="1"/>
      <protection locked="0"/>
    </xf>
    <xf numFmtId="0" fontId="33" fillId="0" borderId="0" xfId="0" applyFont="1" applyBorder="1" applyAlignment="1" applyProtection="1">
      <alignment horizontal="justify" wrapText="1"/>
      <protection locked="0"/>
    </xf>
    <xf numFmtId="3" fontId="33" fillId="0" borderId="0" xfId="0" applyNumberFormat="1" applyFont="1" applyBorder="1" applyAlignment="1" applyProtection="1">
      <alignment horizontal="right"/>
      <protection locked="0"/>
    </xf>
    <xf numFmtId="0" fontId="33" fillId="0" borderId="0" xfId="0" quotePrefix="1" applyFont="1" applyBorder="1" applyAlignment="1" applyProtection="1">
      <alignment horizontal="justify" vertical="top" wrapText="1"/>
      <protection locked="0"/>
    </xf>
    <xf numFmtId="3" fontId="32" fillId="0" borderId="0" xfId="0" applyNumberFormat="1" applyFont="1" applyBorder="1" applyAlignment="1" applyProtection="1">
      <alignment horizontal="right"/>
      <protection locked="0"/>
    </xf>
    <xf numFmtId="0" fontId="32" fillId="0" borderId="0" xfId="0" applyFont="1" applyBorder="1" applyAlignment="1" applyProtection="1">
      <alignment horizontal="justify" vertical="justify"/>
      <protection locked="0"/>
    </xf>
    <xf numFmtId="0" fontId="32" fillId="0" borderId="13" xfId="0" applyFont="1" applyBorder="1" applyAlignment="1" applyProtection="1">
      <alignment horizontal="justify" vertical="top" wrapText="1"/>
      <protection locked="0"/>
    </xf>
    <xf numFmtId="3" fontId="32" fillId="0" borderId="13" xfId="0" applyNumberFormat="1" applyFont="1" applyBorder="1" applyAlignment="1" applyProtection="1">
      <alignment horizontal="right"/>
      <protection locked="0"/>
    </xf>
    <xf numFmtId="4" fontId="34" fillId="0" borderId="13" xfId="0" applyNumberFormat="1" applyFont="1" applyBorder="1" applyAlignment="1" applyProtection="1">
      <alignment horizontal="right"/>
      <protection locked="0"/>
    </xf>
    <xf numFmtId="0" fontId="33" fillId="0" borderId="0" xfId="0" quotePrefix="1" applyFont="1" applyBorder="1" applyAlignment="1" applyProtection="1">
      <alignment horizontal="center" vertical="top"/>
      <protection locked="0"/>
    </xf>
    <xf numFmtId="0" fontId="33" fillId="0" borderId="0" xfId="0" applyFont="1" applyBorder="1" applyAlignment="1" applyProtection="1">
      <alignment horizontal="justify" vertical="justify"/>
      <protection locked="0"/>
    </xf>
    <xf numFmtId="0" fontId="43" fillId="0" borderId="0" xfId="0" applyFont="1" applyBorder="1" applyAlignment="1">
      <alignment horizontal="centerContinuous" vertical="center" wrapText="1"/>
    </xf>
    <xf numFmtId="0" fontId="63" fillId="3" borderId="0" xfId="0" quotePrefix="1" applyFont="1" applyFill="1" applyBorder="1" applyAlignment="1" applyProtection="1">
      <alignment horizontal="center" vertical="top" wrapText="1"/>
      <protection locked="0"/>
    </xf>
    <xf numFmtId="0" fontId="63" fillId="3" borderId="0" xfId="0" quotePrefix="1" applyFont="1" applyFill="1" applyBorder="1" applyAlignment="1" applyProtection="1">
      <alignment vertical="top"/>
      <protection locked="0"/>
    </xf>
    <xf numFmtId="0" fontId="64" fillId="0" borderId="0" xfId="0" applyFont="1" applyBorder="1" applyAlignment="1" applyProtection="1">
      <alignment horizontal="justify" vertical="top" wrapText="1"/>
      <protection locked="0"/>
    </xf>
    <xf numFmtId="0" fontId="63" fillId="0" borderId="0" xfId="0" quotePrefix="1" applyFont="1" applyFill="1" applyBorder="1" applyAlignment="1" applyProtection="1">
      <alignment horizontal="left" vertical="top" wrapText="1"/>
      <protection locked="0"/>
    </xf>
    <xf numFmtId="0" fontId="40" fillId="0" borderId="0" xfId="0" applyFont="1" applyBorder="1" applyAlignment="1" applyProtection="1">
      <alignment horizontal="justify" vertical="top" wrapText="1"/>
      <protection locked="0"/>
    </xf>
    <xf numFmtId="0" fontId="40" fillId="0" borderId="0" xfId="0" quotePrefix="1" applyFont="1" applyBorder="1" applyAlignment="1" applyProtection="1">
      <alignment horizontal="left" vertical="top" wrapText="1"/>
      <protection locked="0"/>
    </xf>
    <xf numFmtId="0" fontId="40" fillId="0" borderId="0" xfId="0" applyFont="1"/>
    <xf numFmtId="0" fontId="40" fillId="0" borderId="0" xfId="0" applyFont="1" applyAlignment="1">
      <alignment horizontal="right"/>
    </xf>
    <xf numFmtId="0" fontId="32" fillId="0" borderId="0" xfId="0" applyFont="1" applyAlignment="1">
      <alignment horizontal="right" wrapText="1"/>
    </xf>
    <xf numFmtId="0" fontId="32" fillId="0" borderId="0" xfId="0" quotePrefix="1" applyFont="1" applyBorder="1" applyAlignment="1" applyProtection="1">
      <alignment horizontal="justify" vertical="top" wrapText="1"/>
      <protection locked="0"/>
    </xf>
    <xf numFmtId="0" fontId="32" fillId="0" borderId="0" xfId="0" quotePrefix="1" applyFont="1" applyBorder="1" applyAlignment="1" applyProtection="1">
      <alignment horizontal="right"/>
      <protection locked="0"/>
    </xf>
    <xf numFmtId="0" fontId="32" fillId="0" borderId="13" xfId="0" quotePrefix="1" applyFont="1" applyBorder="1" applyAlignment="1" applyProtection="1">
      <alignment horizontal="justify" vertical="top" wrapText="1"/>
      <protection locked="0"/>
    </xf>
    <xf numFmtId="0" fontId="32" fillId="0" borderId="13" xfId="0" quotePrefix="1" applyFont="1" applyBorder="1" applyAlignment="1" applyProtection="1">
      <alignment horizontal="right"/>
      <protection locked="0"/>
    </xf>
    <xf numFmtId="4" fontId="34" fillId="4" borderId="13" xfId="0" applyNumberFormat="1" applyFont="1" applyFill="1" applyBorder="1" applyAlignment="1">
      <alignment horizontal="right"/>
    </xf>
    <xf numFmtId="4" fontId="34" fillId="4" borderId="0" xfId="0" applyNumberFormat="1" applyFont="1" applyFill="1" applyBorder="1" applyAlignment="1">
      <alignment horizontal="right"/>
    </xf>
    <xf numFmtId="0" fontId="32" fillId="0" borderId="0" xfId="0" applyFont="1" applyBorder="1" applyAlignment="1" applyProtection="1">
      <alignment horizontal="right" vertical="top" wrapText="1"/>
      <protection locked="0"/>
    </xf>
    <xf numFmtId="0" fontId="65" fillId="0" borderId="0" xfId="0" applyFont="1" applyBorder="1"/>
    <xf numFmtId="0" fontId="48" fillId="0" borderId="0" xfId="0" applyFont="1" applyBorder="1" applyAlignment="1" applyProtection="1">
      <alignment horizontal="right" vertical="top"/>
      <protection locked="0"/>
    </xf>
    <xf numFmtId="0" fontId="66" fillId="0" borderId="0" xfId="0" quotePrefix="1" applyFont="1" applyBorder="1" applyAlignment="1" applyProtection="1">
      <alignment horizontal="left" vertical="top"/>
      <protection locked="0"/>
    </xf>
    <xf numFmtId="0" fontId="67" fillId="0" borderId="0" xfId="0" applyFont="1" applyBorder="1" applyAlignment="1" applyProtection="1">
      <alignment horizontal="right"/>
      <protection locked="0"/>
    </xf>
    <xf numFmtId="0" fontId="65" fillId="0" borderId="0" xfId="0" applyFont="1" applyBorder="1" applyAlignment="1" applyProtection="1">
      <alignment horizontal="justify" vertical="justify"/>
      <protection locked="0"/>
    </xf>
    <xf numFmtId="0" fontId="65" fillId="0" borderId="0" xfId="0" applyFont="1" applyBorder="1" applyAlignment="1" applyProtection="1">
      <alignment horizontal="right"/>
      <protection locked="0"/>
    </xf>
    <xf numFmtId="0" fontId="37" fillId="0" borderId="0" xfId="0" applyFont="1" applyBorder="1" applyAlignment="1" applyProtection="1">
      <alignment horizontal="center" vertical="top"/>
      <protection locked="0"/>
    </xf>
    <xf numFmtId="0" fontId="68" fillId="0" borderId="0" xfId="0" applyFont="1" applyBorder="1" applyAlignment="1" applyProtection="1">
      <alignment vertical="top"/>
      <protection locked="0"/>
    </xf>
    <xf numFmtId="0" fontId="64" fillId="0" borderId="0" xfId="0" applyFont="1" applyBorder="1" applyAlignment="1" applyProtection="1">
      <alignment horizontal="right" vertical="top"/>
      <protection locked="0"/>
    </xf>
    <xf numFmtId="4" fontId="76" fillId="0" borderId="20" xfId="0" applyNumberFormat="1" applyFont="1" applyBorder="1"/>
    <xf numFmtId="4" fontId="74" fillId="0" borderId="23" xfId="0" applyNumberFormat="1" applyFont="1" applyBorder="1" applyAlignment="1">
      <alignment horizontal="center" vertical="center"/>
    </xf>
    <xf numFmtId="4" fontId="74" fillId="0" borderId="23" xfId="0" applyNumberFormat="1" applyFont="1" applyBorder="1" applyAlignment="1">
      <alignment horizontal="center"/>
    </xf>
    <xf numFmtId="4" fontId="76" fillId="0" borderId="0" xfId="0" applyNumberFormat="1" applyFont="1" applyAlignment="1">
      <alignment vertical="center"/>
    </xf>
    <xf numFmtId="4" fontId="76" fillId="0" borderId="0" xfId="0" applyNumberFormat="1" applyFont="1"/>
    <xf numFmtId="4" fontId="76" fillId="0" borderId="0" xfId="0" applyNumberFormat="1" applyFont="1" applyAlignment="1">
      <alignment horizontal="left"/>
    </xf>
    <xf numFmtId="4" fontId="79" fillId="0" borderId="0" xfId="0" applyNumberFormat="1" applyFont="1" applyAlignment="1">
      <alignment vertical="center"/>
    </xf>
    <xf numFmtId="4" fontId="80" fillId="0" borderId="0" xfId="0" applyNumberFormat="1" applyFont="1"/>
    <xf numFmtId="4" fontId="80" fillId="0" borderId="0" xfId="0" applyNumberFormat="1" applyFont="1" applyAlignment="1">
      <alignment vertical="center"/>
    </xf>
    <xf numFmtId="4" fontId="81" fillId="0" borderId="0" xfId="0" applyNumberFormat="1" applyFont="1" applyAlignment="1">
      <alignment horizontal="left" vertical="center"/>
    </xf>
    <xf numFmtId="4" fontId="80" fillId="0" borderId="0" xfId="0" applyNumberFormat="1" applyFont="1" applyAlignment="1">
      <alignment horizontal="justify" vertical="center"/>
    </xf>
    <xf numFmtId="4" fontId="54" fillId="0" borderId="24" xfId="0" applyNumberFormat="1" applyFont="1" applyBorder="1" applyAlignment="1">
      <alignment horizontal="left" vertical="top" wrapText="1"/>
    </xf>
    <xf numFmtId="4" fontId="54" fillId="0" borderId="2" xfId="0" applyNumberFormat="1" applyFont="1" applyBorder="1" applyAlignment="1">
      <alignment vertical="top" wrapText="1"/>
    </xf>
    <xf numFmtId="4" fontId="82" fillId="0" borderId="0" xfId="0" applyNumberFormat="1" applyFont="1" applyFill="1" applyAlignment="1">
      <alignment vertical="top"/>
    </xf>
    <xf numFmtId="4" fontId="0" fillId="0" borderId="0" xfId="0" applyNumberFormat="1" applyAlignment="1"/>
    <xf numFmtId="4" fontId="0" fillId="0" borderId="0" xfId="0" applyNumberFormat="1" applyFill="1"/>
    <xf numFmtId="4" fontId="83" fillId="0" borderId="0" xfId="0" applyNumberFormat="1" applyFont="1" applyAlignment="1">
      <alignment horizontal="left"/>
    </xf>
    <xf numFmtId="4" fontId="83" fillId="0" borderId="0" xfId="0" applyNumberFormat="1" applyFont="1"/>
    <xf numFmtId="4" fontId="76" fillId="0" borderId="0" xfId="0" applyNumberFormat="1" applyFont="1" applyAlignment="1">
      <alignment horizontal="center"/>
    </xf>
    <xf numFmtId="4" fontId="0" fillId="0" borderId="0" xfId="0" applyNumberFormat="1" applyAlignment="1">
      <alignment horizontal="right"/>
    </xf>
    <xf numFmtId="4" fontId="0" fillId="0" borderId="0" xfId="0" applyNumberFormat="1" applyAlignment="1">
      <alignment horizontal="center"/>
    </xf>
    <xf numFmtId="4" fontId="83" fillId="0" borderId="0" xfId="0" applyNumberFormat="1" applyFont="1" applyAlignment="1">
      <alignment horizontal="right"/>
    </xf>
    <xf numFmtId="4" fontId="85" fillId="0" borderId="0" xfId="0" applyNumberFormat="1" applyFont="1" applyAlignment="1">
      <alignment vertical="center"/>
    </xf>
    <xf numFmtId="4" fontId="83" fillId="0" borderId="0" xfId="0" applyNumberFormat="1" applyFont="1" applyAlignment="1">
      <alignment horizontal="center"/>
    </xf>
    <xf numFmtId="4" fontId="86" fillId="0" borderId="0" xfId="7" applyNumberFormat="1" applyFont="1" applyBorder="1" applyAlignment="1" applyProtection="1">
      <alignment horizontal="center" vertical="top" wrapText="1"/>
      <protection locked="0"/>
    </xf>
    <xf numFmtId="4" fontId="86" fillId="0" borderId="0" xfId="0" applyNumberFormat="1" applyFont="1" applyBorder="1" applyAlignment="1" applyProtection="1">
      <alignment horizontal="center" wrapText="1"/>
      <protection locked="0"/>
    </xf>
    <xf numFmtId="4" fontId="87" fillId="0" borderId="0" xfId="0" applyNumberFormat="1" applyFont="1" applyBorder="1" applyAlignment="1" applyProtection="1">
      <alignment wrapText="1"/>
      <protection locked="0"/>
    </xf>
    <xf numFmtId="4" fontId="76" fillId="0" borderId="0" xfId="0" applyNumberFormat="1" applyFont="1" applyFill="1" applyAlignment="1">
      <alignment vertical="center"/>
    </xf>
    <xf numFmtId="4" fontId="76" fillId="0" borderId="0" xfId="0" applyNumberFormat="1" applyFont="1" applyFill="1"/>
    <xf numFmtId="4" fontId="76" fillId="5" borderId="0" xfId="0" applyNumberFormat="1" applyFont="1" applyFill="1"/>
    <xf numFmtId="4" fontId="13" fillId="0" borderId="0" xfId="0" applyNumberFormat="1" applyFont="1" applyAlignment="1"/>
    <xf numFmtId="4" fontId="13" fillId="0" borderId="0" xfId="0" applyNumberFormat="1" applyFont="1" applyAlignment="1">
      <alignment vertical="center"/>
    </xf>
    <xf numFmtId="4" fontId="13" fillId="0" borderId="0" xfId="0" applyNumberFormat="1" applyFont="1" applyAlignment="1">
      <alignment horizontal="left"/>
    </xf>
    <xf numFmtId="0" fontId="76" fillId="0" borderId="0" xfId="0" applyFont="1" applyAlignment="1">
      <alignment vertical="center"/>
    </xf>
    <xf numFmtId="0" fontId="76" fillId="0" borderId="0" xfId="0" applyFont="1" applyAlignment="1">
      <alignment horizontal="left" vertical="center" indent="1"/>
    </xf>
    <xf numFmtId="4" fontId="13" fillId="0" borderId="0" xfId="0" applyNumberFormat="1" applyFont="1" applyAlignment="1">
      <alignment horizontal="left" vertical="center"/>
    </xf>
    <xf numFmtId="4" fontId="76" fillId="0" borderId="0" xfId="0" applyNumberFormat="1" applyFont="1" applyFill="1" applyAlignment="1">
      <alignment horizontal="left" vertical="center" indent="3"/>
    </xf>
    <xf numFmtId="4" fontId="76" fillId="0" borderId="0" xfId="0" applyNumberFormat="1" applyFont="1" applyBorder="1" applyAlignment="1">
      <alignment vertical="center"/>
    </xf>
    <xf numFmtId="4" fontId="76" fillId="0" borderId="0" xfId="0" applyNumberFormat="1" applyFont="1" applyBorder="1"/>
    <xf numFmtId="4" fontId="0" fillId="0" borderId="0" xfId="0" applyNumberFormat="1" applyBorder="1"/>
    <xf numFmtId="4" fontId="13" fillId="0" borderId="0" xfId="0" applyNumberFormat="1" applyFont="1" applyBorder="1" applyAlignment="1">
      <alignment horizontal="left"/>
    </xf>
    <xf numFmtId="4" fontId="88" fillId="0" borderId="0" xfId="0" applyNumberFormat="1" applyFont="1" applyAlignment="1">
      <alignment vertical="center"/>
    </xf>
    <xf numFmtId="4" fontId="88" fillId="0" borderId="0" xfId="0" applyNumberFormat="1" applyFont="1" applyFill="1" applyAlignment="1">
      <alignment vertical="center"/>
    </xf>
    <xf numFmtId="4" fontId="14" fillId="0" borderId="0" xfId="0" applyNumberFormat="1" applyFont="1" applyAlignment="1">
      <alignment vertical="center"/>
    </xf>
    <xf numFmtId="4" fontId="13" fillId="0" borderId="13" xfId="0" applyNumberFormat="1" applyFont="1" applyBorder="1"/>
    <xf numFmtId="4" fontId="13" fillId="0" borderId="13" xfId="0" applyNumberFormat="1" applyFont="1" applyBorder="1" applyAlignment="1">
      <alignment horizontal="left"/>
    </xf>
    <xf numFmtId="4" fontId="14" fillId="0" borderId="0" xfId="0" applyNumberFormat="1" applyFont="1"/>
    <xf numFmtId="4" fontId="0" fillId="0" borderId="0" xfId="0" applyNumberFormat="1" applyAlignment="1">
      <alignment horizontal="left"/>
    </xf>
    <xf numFmtId="0" fontId="93" fillId="0" borderId="0" xfId="0" applyFont="1"/>
    <xf numFmtId="0" fontId="0" fillId="0" borderId="0" xfId="0" applyFill="1" applyAlignment="1">
      <alignment vertical="top" wrapText="1"/>
    </xf>
    <xf numFmtId="4" fontId="11" fillId="0" borderId="0" xfId="0" applyNumberFormat="1" applyFont="1" applyAlignment="1">
      <alignment horizontal="center"/>
    </xf>
    <xf numFmtId="4" fontId="11" fillId="0" borderId="0" xfId="0" applyNumberFormat="1" applyFont="1" applyAlignment="1">
      <alignment horizontal="right"/>
    </xf>
    <xf numFmtId="4" fontId="17" fillId="0" borderId="0" xfId="0" applyNumberFormat="1" applyFont="1"/>
    <xf numFmtId="0" fontId="32" fillId="0" borderId="0" xfId="0" applyFont="1" applyFill="1" applyBorder="1" applyAlignment="1">
      <alignment vertical="top" wrapText="1"/>
    </xf>
    <xf numFmtId="0" fontId="94" fillId="0" borderId="0" xfId="0" applyNumberFormat="1" applyFont="1" applyAlignment="1">
      <alignment vertical="top" wrapText="1"/>
    </xf>
    <xf numFmtId="0" fontId="6" fillId="0" borderId="0" xfId="0" applyNumberFormat="1" applyFont="1" applyAlignment="1">
      <alignment horizontal="justify"/>
    </xf>
    <xf numFmtId="0" fontId="11" fillId="0" borderId="0" xfId="0" applyFont="1" applyFill="1" applyBorder="1"/>
    <xf numFmtId="0" fontId="6" fillId="0" borderId="0" xfId="0" applyFont="1" applyFill="1" applyBorder="1" applyAlignment="1">
      <alignment horizontal="center"/>
    </xf>
    <xf numFmtId="4" fontId="6" fillId="0" borderId="0" xfId="0" applyNumberFormat="1" applyFont="1" applyFill="1" applyBorder="1" applyAlignment="1">
      <alignment horizontal="center"/>
    </xf>
    <xf numFmtId="0" fontId="2" fillId="0" borderId="0" xfId="0" applyFont="1" applyAlignment="1">
      <alignment horizontal="left" vertical="top" wrapText="1"/>
    </xf>
    <xf numFmtId="0" fontId="33" fillId="0" borderId="0" xfId="0" applyFont="1" applyBorder="1" applyAlignment="1">
      <alignment horizontal="center" wrapText="1"/>
    </xf>
    <xf numFmtId="0" fontId="39" fillId="3" borderId="0" xfId="0" quotePrefix="1" applyFont="1" applyFill="1" applyBorder="1" applyAlignment="1" applyProtection="1">
      <alignment vertical="center"/>
      <protection locked="0"/>
    </xf>
    <xf numFmtId="0" fontId="32" fillId="6" borderId="0" xfId="0" applyFont="1" applyFill="1" applyBorder="1" applyAlignment="1" applyProtection="1">
      <alignment horizontal="right" vertical="top"/>
      <protection locked="0"/>
    </xf>
    <xf numFmtId="0" fontId="39" fillId="5" borderId="0" xfId="0" quotePrefix="1" applyFont="1" applyFill="1" applyBorder="1" applyAlignment="1" applyProtection="1">
      <alignment horizontal="center"/>
      <protection locked="0"/>
    </xf>
    <xf numFmtId="0" fontId="32" fillId="6" borderId="0" xfId="0" applyFont="1" applyFill="1" applyBorder="1"/>
    <xf numFmtId="0" fontId="33" fillId="6" borderId="0" xfId="0" applyFont="1" applyFill="1" applyBorder="1"/>
    <xf numFmtId="0" fontId="38" fillId="4" borderId="0" xfId="0" quotePrefix="1" applyFont="1" applyFill="1" applyBorder="1" applyAlignment="1" applyProtection="1">
      <alignment horizontal="left"/>
      <protection locked="0"/>
    </xf>
    <xf numFmtId="0" fontId="37" fillId="0" borderId="0" xfId="0" applyFont="1" applyBorder="1" applyAlignment="1" applyProtection="1">
      <alignment vertical="top"/>
      <protection locked="0"/>
    </xf>
    <xf numFmtId="0" fontId="37" fillId="0" borderId="0" xfId="0" quotePrefix="1" applyFont="1" applyBorder="1" applyAlignment="1" applyProtection="1">
      <alignment horizontal="left" vertical="top"/>
      <protection locked="0"/>
    </xf>
    <xf numFmtId="0" fontId="37" fillId="0" borderId="13" xfId="0" applyFont="1" applyBorder="1" applyAlignment="1" applyProtection="1">
      <alignment vertical="top"/>
      <protection locked="0"/>
    </xf>
    <xf numFmtId="4" fontId="76" fillId="0" borderId="13" xfId="0" applyNumberFormat="1" applyFont="1" applyBorder="1" applyAlignment="1">
      <alignment vertical="center"/>
    </xf>
    <xf numFmtId="4" fontId="76" fillId="0" borderId="13" xfId="0" applyNumberFormat="1" applyFont="1" applyBorder="1"/>
    <xf numFmtId="4" fontId="0" fillId="0" borderId="13" xfId="0" applyNumberFormat="1" applyBorder="1"/>
    <xf numFmtId="4" fontId="0" fillId="0" borderId="13" xfId="0" applyNumberFormat="1" applyFill="1" applyBorder="1"/>
    <xf numFmtId="4" fontId="82" fillId="0" borderId="13" xfId="0" applyNumberFormat="1" applyFont="1" applyFill="1" applyBorder="1" applyAlignment="1">
      <alignment vertical="top"/>
    </xf>
    <xf numFmtId="164" fontId="6" fillId="0" borderId="0" xfId="0" applyNumberFormat="1" applyFont="1" applyAlignment="1">
      <alignment horizontal="center"/>
    </xf>
    <xf numFmtId="164" fontId="6" fillId="0" borderId="4" xfId="0" applyNumberFormat="1" applyFont="1" applyBorder="1" applyAlignment="1">
      <alignment horizontal="center"/>
    </xf>
    <xf numFmtId="164" fontId="11" fillId="0" borderId="4" xfId="0" applyNumberFormat="1" applyFont="1" applyBorder="1" applyAlignment="1">
      <alignment horizontal="center"/>
    </xf>
    <xf numFmtId="164" fontId="11" fillId="0" borderId="0" xfId="0" applyNumberFormat="1" applyFont="1" applyAlignment="1">
      <alignment horizontal="center"/>
    </xf>
    <xf numFmtId="0" fontId="46" fillId="0" borderId="0" xfId="0" applyFont="1" applyBorder="1" applyAlignment="1" applyProtection="1">
      <alignment vertical="top"/>
      <protection locked="0"/>
    </xf>
    <xf numFmtId="0" fontId="46" fillId="0" borderId="0" xfId="0" applyFont="1" applyBorder="1"/>
    <xf numFmtId="0" fontId="97" fillId="0" borderId="0" xfId="0" applyFont="1" applyAlignment="1">
      <alignment vertical="top"/>
    </xf>
    <xf numFmtId="0" fontId="97" fillId="0" borderId="0" xfId="0" applyFont="1" applyAlignment="1">
      <alignment wrapText="1"/>
    </xf>
    <xf numFmtId="0" fontId="97" fillId="0" borderId="0" xfId="0" applyFont="1" applyAlignment="1">
      <alignment horizontal="center"/>
    </xf>
    <xf numFmtId="4" fontId="97" fillId="0" borderId="0" xfId="0" applyNumberFormat="1" applyFont="1" applyAlignment="1">
      <alignment horizontal="center"/>
    </xf>
    <xf numFmtId="4" fontId="76" fillId="0" borderId="0" xfId="0" applyNumberFormat="1" applyFont="1" applyAlignment="1">
      <alignment horizontal="right"/>
    </xf>
    <xf numFmtId="4" fontId="0" fillId="0" borderId="0" xfId="0" applyNumberFormat="1"/>
    <xf numFmtId="4" fontId="76" fillId="0" borderId="0" xfId="0" applyNumberFormat="1" applyFont="1" applyAlignment="1">
      <alignment horizontal="left" vertical="center"/>
    </xf>
    <xf numFmtId="4" fontId="76" fillId="0" borderId="0" xfId="0" applyNumberFormat="1" applyFont="1" applyAlignment="1">
      <alignment horizontal="right"/>
    </xf>
    <xf numFmtId="4" fontId="0" fillId="0" borderId="0" xfId="0" applyNumberFormat="1"/>
    <xf numFmtId="164" fontId="75" fillId="0" borderId="6" xfId="0" applyNumberFormat="1" applyFont="1" applyBorder="1" applyAlignment="1">
      <alignment horizontal="center" vertical="center" wrapText="1"/>
    </xf>
    <xf numFmtId="164" fontId="74" fillId="0" borderId="6" xfId="0" applyNumberFormat="1" applyFont="1" applyBorder="1" applyAlignment="1">
      <alignment horizontal="center" vertical="center" wrapText="1"/>
    </xf>
    <xf numFmtId="164" fontId="77" fillId="0" borderId="6" xfId="0" applyNumberFormat="1" applyFont="1" applyBorder="1" applyAlignment="1">
      <alignment horizontal="center" vertical="center" wrapText="1"/>
    </xf>
    <xf numFmtId="164" fontId="78" fillId="0" borderId="6" xfId="0" applyNumberFormat="1" applyFont="1" applyBorder="1" applyAlignment="1">
      <alignment horizontal="center" vertical="center" wrapText="1"/>
    </xf>
    <xf numFmtId="164" fontId="76" fillId="0" borderId="0" xfId="0" applyNumberFormat="1" applyFont="1"/>
    <xf numFmtId="164" fontId="0" fillId="0" borderId="0" xfId="0" applyNumberFormat="1"/>
    <xf numFmtId="164" fontId="0" fillId="0" borderId="0" xfId="0" applyNumberFormat="1" applyFill="1"/>
    <xf numFmtId="164" fontId="76" fillId="0" borderId="0" xfId="0" applyNumberFormat="1" applyFont="1" applyAlignment="1">
      <alignment horizontal="right"/>
    </xf>
    <xf numFmtId="164" fontId="83" fillId="0" borderId="0" xfId="0" applyNumberFormat="1" applyFont="1"/>
    <xf numFmtId="164" fontId="83" fillId="0" borderId="0" xfId="0" applyNumberFormat="1" applyFont="1" applyAlignment="1">
      <alignment horizontal="right"/>
    </xf>
    <xf numFmtId="164" fontId="87" fillId="0" borderId="0" xfId="0" applyNumberFormat="1" applyFont="1" applyBorder="1" applyAlignment="1" applyProtection="1">
      <alignment wrapText="1"/>
      <protection locked="0"/>
    </xf>
    <xf numFmtId="164" fontId="13" fillId="0" borderId="0" xfId="0" applyNumberFormat="1" applyFont="1"/>
    <xf numFmtId="164" fontId="76" fillId="0" borderId="13" xfId="0" applyNumberFormat="1" applyFont="1" applyBorder="1"/>
    <xf numFmtId="164" fontId="13" fillId="0" borderId="0" xfId="0" applyNumberFormat="1" applyFont="1" applyBorder="1"/>
    <xf numFmtId="164" fontId="13" fillId="0" borderId="13" xfId="0" applyNumberFormat="1" applyFont="1" applyBorder="1"/>
    <xf numFmtId="164" fontId="13" fillId="0" borderId="0" xfId="0" applyNumberFormat="1" applyFont="1" applyAlignment="1">
      <alignment horizontal="right"/>
    </xf>
    <xf numFmtId="164" fontId="32" fillId="3" borderId="0" xfId="0" applyNumberFormat="1" applyFont="1" applyFill="1" applyBorder="1"/>
    <xf numFmtId="164" fontId="32" fillId="0" borderId="0" xfId="0" applyNumberFormat="1" applyFont="1" applyBorder="1"/>
    <xf numFmtId="164" fontId="44" fillId="0" borderId="0" xfId="0" applyNumberFormat="1" applyFont="1" applyBorder="1" applyProtection="1">
      <protection locked="0"/>
    </xf>
    <xf numFmtId="164" fontId="32" fillId="0" borderId="13" xfId="0" applyNumberFormat="1" applyFont="1" applyBorder="1"/>
    <xf numFmtId="164" fontId="44" fillId="4" borderId="0" xfId="0" applyNumberFormat="1" applyFont="1" applyFill="1" applyBorder="1" applyProtection="1">
      <protection locked="0"/>
    </xf>
    <xf numFmtId="164" fontId="33" fillId="0" borderId="0" xfId="0" applyNumberFormat="1" applyFont="1" applyBorder="1"/>
    <xf numFmtId="164" fontId="34" fillId="0" borderId="0" xfId="0" applyNumberFormat="1" applyFont="1" applyBorder="1" applyAlignment="1">
      <alignment horizontal="right"/>
    </xf>
    <xf numFmtId="164" fontId="32" fillId="0" borderId="0" xfId="0" applyNumberFormat="1" applyFont="1" applyBorder="1" applyAlignment="1"/>
    <xf numFmtId="164" fontId="44" fillId="0" borderId="0" xfId="0" applyNumberFormat="1" applyFont="1" applyBorder="1"/>
    <xf numFmtId="164" fontId="32" fillId="0" borderId="0" xfId="0" applyNumberFormat="1" applyFont="1" applyBorder="1" applyProtection="1">
      <protection locked="0"/>
    </xf>
    <xf numFmtId="164" fontId="32" fillId="0" borderId="0" xfId="0" applyNumberFormat="1" applyFont="1" applyBorder="1" applyAlignment="1" applyProtection="1">
      <alignment vertical="center"/>
      <protection locked="0"/>
    </xf>
    <xf numFmtId="164" fontId="32" fillId="0" borderId="0" xfId="0" applyNumberFormat="1" applyFont="1" applyBorder="1" applyAlignment="1">
      <alignment vertical="center"/>
    </xf>
    <xf numFmtId="164" fontId="32" fillId="0" borderId="13" xfId="0" applyNumberFormat="1" applyFont="1" applyBorder="1" applyAlignment="1" applyProtection="1">
      <alignment horizontal="right"/>
      <protection locked="0"/>
    </xf>
    <xf numFmtId="164" fontId="32" fillId="0" borderId="0" xfId="0" applyNumberFormat="1" applyFont="1" applyBorder="1" applyAlignment="1" applyProtection="1">
      <alignment horizontal="right"/>
      <protection locked="0"/>
    </xf>
    <xf numFmtId="164" fontId="44" fillId="4" borderId="0" xfId="0" applyNumberFormat="1" applyFont="1" applyFill="1" applyBorder="1"/>
    <xf numFmtId="4" fontId="13" fillId="0" borderId="0" xfId="0" applyNumberFormat="1" applyFont="1" applyFill="1"/>
    <xf numFmtId="164" fontId="6" fillId="0" borderId="0" xfId="0" applyNumberFormat="1" applyFont="1" applyBorder="1" applyAlignment="1">
      <alignment horizontal="right"/>
    </xf>
    <xf numFmtId="164" fontId="11" fillId="0" borderId="0" xfId="0" applyNumberFormat="1" applyFont="1" applyBorder="1" applyAlignment="1">
      <alignment horizontal="right" vertical="center"/>
    </xf>
    <xf numFmtId="164" fontId="11" fillId="0" borderId="0" xfId="0" applyNumberFormat="1" applyFont="1" applyBorder="1" applyAlignment="1">
      <alignment horizontal="center"/>
    </xf>
    <xf numFmtId="0" fontId="99" fillId="0" borderId="0" xfId="0" applyFont="1" applyAlignment="1">
      <alignment vertical="top"/>
    </xf>
    <xf numFmtId="0" fontId="100" fillId="0" borderId="0" xfId="0" applyFont="1" applyAlignment="1">
      <alignment wrapText="1"/>
    </xf>
    <xf numFmtId="0" fontId="99" fillId="0" borderId="0" xfId="0" applyFont="1" applyAlignment="1">
      <alignment horizontal="center"/>
    </xf>
    <xf numFmtId="4" fontId="100" fillId="0" borderId="0" xfId="0" applyNumberFormat="1" applyFont="1" applyAlignment="1">
      <alignment horizontal="center"/>
    </xf>
    <xf numFmtId="0" fontId="100" fillId="0" borderId="0" xfId="0" applyFont="1"/>
    <xf numFmtId="0" fontId="101" fillId="0" borderId="0" xfId="0" applyFont="1" applyBorder="1" applyProtection="1">
      <protection locked="0"/>
    </xf>
    <xf numFmtId="0" fontId="102" fillId="0" borderId="0" xfId="0" applyFont="1" applyAlignment="1">
      <alignment horizontal="left"/>
    </xf>
    <xf numFmtId="0" fontId="103" fillId="0" borderId="1" xfId="0" applyFont="1" applyBorder="1"/>
    <xf numFmtId="4" fontId="103" fillId="0" borderId="1" xfId="0" applyNumberFormat="1" applyFont="1" applyBorder="1"/>
    <xf numFmtId="0" fontId="104" fillId="0" borderId="0" xfId="0" applyFont="1"/>
    <xf numFmtId="0" fontId="105" fillId="0" borderId="13" xfId="0" applyFont="1" applyBorder="1"/>
    <xf numFmtId="0" fontId="103" fillId="0" borderId="13" xfId="0" applyFont="1" applyBorder="1"/>
    <xf numFmtId="0" fontId="106" fillId="0" borderId="13" xfId="0" applyFont="1" applyBorder="1"/>
    <xf numFmtId="4" fontId="103" fillId="0" borderId="13" xfId="0" applyNumberFormat="1" applyFont="1" applyBorder="1"/>
    <xf numFmtId="0" fontId="105" fillId="0" borderId="0" xfId="0" applyFont="1"/>
    <xf numFmtId="0" fontId="103" fillId="0" borderId="0" xfId="0" applyFont="1" applyBorder="1"/>
    <xf numFmtId="4" fontId="103" fillId="0" borderId="0" xfId="0" applyNumberFormat="1" applyFont="1"/>
    <xf numFmtId="4" fontId="103" fillId="0" borderId="0" xfId="0" applyNumberFormat="1" applyFont="1" applyBorder="1"/>
    <xf numFmtId="0" fontId="2" fillId="0" borderId="0" xfId="0" applyFont="1" applyAlignment="1">
      <alignment horizontal="left" vertical="top" wrapText="1"/>
    </xf>
    <xf numFmtId="4" fontId="76" fillId="0" borderId="0" xfId="0" applyNumberFormat="1" applyFont="1" applyAlignment="1">
      <alignment horizontal="right"/>
    </xf>
    <xf numFmtId="4" fontId="0" fillId="0" borderId="0" xfId="0" applyNumberFormat="1"/>
    <xf numFmtId="4" fontId="69" fillId="0" borderId="15" xfId="0" applyNumberFormat="1" applyFont="1" applyBorder="1" applyAlignment="1">
      <alignment horizontal="right" vertical="center"/>
    </xf>
    <xf numFmtId="4" fontId="72" fillId="0" borderId="1" xfId="0" applyNumberFormat="1" applyFont="1" applyBorder="1" applyAlignment="1">
      <alignment horizontal="right" vertical="center"/>
    </xf>
    <xf numFmtId="4" fontId="72" fillId="0" borderId="16" xfId="0" applyNumberFormat="1" applyFont="1" applyBorder="1" applyAlignment="1">
      <alignment horizontal="right" vertical="center"/>
    </xf>
    <xf numFmtId="4" fontId="72" fillId="0" borderId="18" xfId="0" applyNumberFormat="1" applyFont="1" applyBorder="1" applyAlignment="1">
      <alignment horizontal="right" vertical="center"/>
    </xf>
    <xf numFmtId="4" fontId="72" fillId="0" borderId="0" xfId="0" applyNumberFormat="1" applyFont="1" applyBorder="1" applyAlignment="1">
      <alignment horizontal="right" vertical="center"/>
    </xf>
    <xf numFmtId="4" fontId="72" fillId="0" borderId="19" xfId="0" applyNumberFormat="1" applyFont="1" applyBorder="1" applyAlignment="1">
      <alignment horizontal="right" vertical="center"/>
    </xf>
    <xf numFmtId="4" fontId="72" fillId="0" borderId="21" xfId="0" applyNumberFormat="1" applyFont="1" applyBorder="1" applyAlignment="1">
      <alignment horizontal="right" vertical="center"/>
    </xf>
    <xf numFmtId="4" fontId="72" fillId="0" borderId="5" xfId="0" applyNumberFormat="1" applyFont="1" applyBorder="1" applyAlignment="1">
      <alignment horizontal="right" vertical="center"/>
    </xf>
    <xf numFmtId="4" fontId="72" fillId="0" borderId="22" xfId="0" applyNumberFormat="1" applyFont="1" applyBorder="1" applyAlignment="1">
      <alignment horizontal="right" vertical="center"/>
    </xf>
    <xf numFmtId="4" fontId="73" fillId="0" borderId="15" xfId="0" applyNumberFormat="1" applyFont="1" applyBorder="1" applyAlignment="1">
      <alignment horizontal="center" vertical="top" wrapText="1"/>
    </xf>
    <xf numFmtId="4" fontId="73" fillId="0" borderId="1" xfId="0" applyNumberFormat="1" applyFont="1" applyBorder="1" applyAlignment="1">
      <alignment horizontal="center" vertical="top" wrapText="1"/>
    </xf>
    <xf numFmtId="4" fontId="73" fillId="0" borderId="16" xfId="0" applyNumberFormat="1" applyFont="1" applyBorder="1" applyAlignment="1">
      <alignment horizontal="center" vertical="top" wrapText="1"/>
    </xf>
    <xf numFmtId="4" fontId="73" fillId="0" borderId="18" xfId="0" applyNumberFormat="1" applyFont="1" applyBorder="1" applyAlignment="1">
      <alignment horizontal="center" vertical="top" wrapText="1"/>
    </xf>
    <xf numFmtId="4" fontId="73" fillId="0" borderId="0" xfId="0" applyNumberFormat="1" applyFont="1" applyBorder="1" applyAlignment="1">
      <alignment horizontal="center" vertical="top" wrapText="1"/>
    </xf>
    <xf numFmtId="4" fontId="73" fillId="0" borderId="19" xfId="0" applyNumberFormat="1" applyFont="1" applyBorder="1" applyAlignment="1">
      <alignment horizontal="center" vertical="top" wrapText="1"/>
    </xf>
    <xf numFmtId="4" fontId="73" fillId="0" borderId="21" xfId="0" applyNumberFormat="1" applyFont="1" applyBorder="1" applyAlignment="1">
      <alignment horizontal="center" vertical="top" wrapText="1"/>
    </xf>
    <xf numFmtId="4" fontId="73" fillId="0" borderId="5" xfId="0" applyNumberFormat="1" applyFont="1" applyBorder="1" applyAlignment="1">
      <alignment horizontal="center" vertical="top" wrapText="1"/>
    </xf>
    <xf numFmtId="4" fontId="73" fillId="0" borderId="22" xfId="0" applyNumberFormat="1" applyFont="1" applyBorder="1" applyAlignment="1">
      <alignment horizontal="center" vertical="top" wrapText="1"/>
    </xf>
    <xf numFmtId="4" fontId="74" fillId="0" borderId="17" xfId="0" applyNumberFormat="1" applyFont="1" applyBorder="1" applyAlignment="1">
      <alignment horizontal="center" vertical="top" wrapText="1"/>
    </xf>
    <xf numFmtId="4" fontId="74" fillId="0" borderId="20" xfId="0" applyNumberFormat="1" applyFont="1" applyBorder="1" applyAlignment="1">
      <alignment horizontal="center" vertical="top" wrapText="1"/>
    </xf>
    <xf numFmtId="4" fontId="74" fillId="0" borderId="17" xfId="0" applyNumberFormat="1" applyFont="1" applyBorder="1" applyAlignment="1">
      <alignment horizontal="center" vertical="center" wrapText="1"/>
    </xf>
    <xf numFmtId="4" fontId="74" fillId="0" borderId="20" xfId="0" applyNumberFormat="1" applyFont="1" applyBorder="1" applyAlignment="1">
      <alignment horizontal="center" vertical="center" wrapText="1"/>
    </xf>
    <xf numFmtId="4" fontId="76" fillId="0" borderId="0" xfId="0" applyNumberFormat="1" applyFont="1" applyAlignment="1">
      <alignment horizontal="left" vertical="center"/>
    </xf>
    <xf numFmtId="4" fontId="54" fillId="0" borderId="2" xfId="0" applyNumberFormat="1" applyFont="1" applyBorder="1" applyAlignment="1">
      <alignment horizontal="left" vertical="top" wrapText="1"/>
    </xf>
    <xf numFmtId="4" fontId="54" fillId="0" borderId="3" xfId="0" applyNumberFormat="1" applyFont="1" applyBorder="1" applyAlignment="1">
      <alignment horizontal="left" vertical="top" wrapText="1"/>
    </xf>
    <xf numFmtId="4" fontId="54" fillId="0" borderId="4" xfId="0" applyNumberFormat="1" applyFont="1" applyBorder="1" applyAlignment="1">
      <alignment horizontal="left" vertical="top" wrapText="1"/>
    </xf>
    <xf numFmtId="4" fontId="54" fillId="0" borderId="2" xfId="0" applyNumberFormat="1" applyFont="1" applyBorder="1" applyAlignment="1">
      <alignment horizontal="right" vertical="top" wrapText="1"/>
    </xf>
    <xf numFmtId="4" fontId="54" fillId="0" borderId="4" xfId="0" applyNumberFormat="1" applyFont="1" applyBorder="1" applyAlignment="1">
      <alignment horizontal="right" vertical="top" wrapText="1"/>
    </xf>
    <xf numFmtId="0" fontId="0" fillId="0" borderId="5" xfId="0" applyBorder="1" applyAlignment="1">
      <alignment horizontal="left"/>
    </xf>
  </cellXfs>
  <cellStyles count="8">
    <cellStyle name="Excel Built-in Normal" xfId="6"/>
    <cellStyle name="Navadno_TUS_Planet popis" xfId="5"/>
    <cellStyle name="Normal 6" xfId="7"/>
    <cellStyle name="Normalno" xfId="0" builtinId="0"/>
    <cellStyle name="Obično_Contek Troškovnik" xfId="2"/>
    <cellStyle name="Obično_VOLVO Troškovnik" xfId="3"/>
    <cellStyle name="Stil 1" xfId="4"/>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342900</xdr:colOff>
      <xdr:row>63</xdr:row>
      <xdr:rowOff>66675</xdr:rowOff>
    </xdr:to>
    <xdr:pic>
      <xdr:nvPicPr>
        <xdr:cNvPr id="2" name="image1.jpeg"/>
        <xdr:cNvPicPr/>
      </xdr:nvPicPr>
      <xdr:blipFill>
        <a:blip xmlns:r="http://schemas.openxmlformats.org/officeDocument/2006/relationships" r:embed="rId1" cstate="print"/>
        <a:stretch>
          <a:fillRect/>
        </a:stretch>
      </xdr:blipFill>
      <xdr:spPr>
        <a:xfrm>
          <a:off x="0" y="0"/>
          <a:ext cx="8458200" cy="1266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171450</xdr:rowOff>
    </xdr:from>
    <xdr:to>
      <xdr:col>1</xdr:col>
      <xdr:colOff>152400</xdr:colOff>
      <xdr:row>3</xdr:row>
      <xdr:rowOff>66675</xdr:rowOff>
    </xdr:to>
    <xdr:pic>
      <xdr:nvPicPr>
        <xdr:cNvPr id="4" name="Picture 3">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7145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57</xdr:row>
      <xdr:rowOff>171450</xdr:rowOff>
    </xdr:from>
    <xdr:to>
      <xdr:col>1</xdr:col>
      <xdr:colOff>152400</xdr:colOff>
      <xdr:row>60</xdr:row>
      <xdr:rowOff>66675</xdr:rowOff>
    </xdr:to>
    <xdr:pic>
      <xdr:nvPicPr>
        <xdr:cNvPr id="5" name="Picture 3">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477625"/>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171450</xdr:rowOff>
    </xdr:from>
    <xdr:to>
      <xdr:col>1</xdr:col>
      <xdr:colOff>152400</xdr:colOff>
      <xdr:row>3</xdr:row>
      <xdr:rowOff>66675</xdr:rowOff>
    </xdr:to>
    <xdr:pic>
      <xdr:nvPicPr>
        <xdr:cNvPr id="6" name="Picture 3">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7145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57</xdr:row>
      <xdr:rowOff>171450</xdr:rowOff>
    </xdr:from>
    <xdr:to>
      <xdr:col>1</xdr:col>
      <xdr:colOff>152400</xdr:colOff>
      <xdr:row>60</xdr:row>
      <xdr:rowOff>66675</xdr:rowOff>
    </xdr:to>
    <xdr:pic>
      <xdr:nvPicPr>
        <xdr:cNvPr id="7" name="Picture 3">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477625"/>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5:I705"/>
  <sheetViews>
    <sheetView tabSelected="1" zoomScaleNormal="100" workbookViewId="0">
      <selection activeCell="B369" sqref="B369"/>
    </sheetView>
  </sheetViews>
  <sheetFormatPr defaultRowHeight="15.75"/>
  <cols>
    <col min="1" max="1" width="3.85546875" style="10" customWidth="1"/>
    <col min="2" max="2" width="58.7109375" style="5" customWidth="1"/>
    <col min="3" max="3" width="15" style="3" customWidth="1"/>
    <col min="4" max="4" width="12.7109375" style="4" customWidth="1"/>
    <col min="5" max="5" width="15.140625" style="4" customWidth="1"/>
    <col min="6" max="6" width="16.28515625" style="4" customWidth="1"/>
    <col min="7" max="8" width="9.140625" style="9"/>
    <col min="9" max="9" width="50.42578125" style="9" customWidth="1"/>
    <col min="10" max="16384" width="9.140625" style="9"/>
  </cols>
  <sheetData>
    <row r="65" spans="1:6">
      <c r="A65" s="22"/>
      <c r="B65" s="20" t="s">
        <v>0</v>
      </c>
      <c r="C65" s="6"/>
      <c r="D65" s="7"/>
      <c r="E65" s="7"/>
      <c r="F65" s="7"/>
    </row>
    <row r="66" spans="1:6">
      <c r="A66" s="22"/>
      <c r="B66" s="20"/>
      <c r="C66" s="6"/>
      <c r="D66" s="7"/>
      <c r="E66" s="7"/>
      <c r="F66" s="7"/>
    </row>
    <row r="67" spans="1:6">
      <c r="A67" s="22"/>
      <c r="B67" s="26" t="s">
        <v>51</v>
      </c>
      <c r="C67" s="27" t="s">
        <v>2</v>
      </c>
      <c r="D67" s="28" t="s">
        <v>6</v>
      </c>
      <c r="E67" s="28" t="s">
        <v>3</v>
      </c>
      <c r="F67" s="28" t="s">
        <v>4</v>
      </c>
    </row>
    <row r="68" spans="1:6">
      <c r="A68" s="22"/>
      <c r="B68" s="20"/>
      <c r="C68" s="6"/>
      <c r="D68" s="7"/>
      <c r="E68" s="7"/>
      <c r="F68" s="7"/>
    </row>
    <row r="69" spans="1:6" ht="63">
      <c r="A69" s="22" t="s">
        <v>1</v>
      </c>
      <c r="B69" s="21" t="s">
        <v>131</v>
      </c>
      <c r="C69" s="6"/>
      <c r="D69" s="7"/>
      <c r="E69" s="7"/>
      <c r="F69" s="7"/>
    </row>
    <row r="70" spans="1:6" ht="18.75">
      <c r="B70" s="11"/>
      <c r="C70" s="6" t="s">
        <v>52</v>
      </c>
      <c r="D70" s="7">
        <v>234.5</v>
      </c>
      <c r="E70" s="7"/>
      <c r="F70" s="574">
        <f>E70*D70</f>
        <v>0</v>
      </c>
    </row>
    <row r="71" spans="1:6">
      <c r="B71" s="11"/>
    </row>
    <row r="72" spans="1:6" ht="47.25">
      <c r="A72" s="22" t="s">
        <v>5</v>
      </c>
      <c r="B72" s="21" t="s">
        <v>132</v>
      </c>
    </row>
    <row r="73" spans="1:6">
      <c r="A73" s="22"/>
      <c r="B73" s="21" t="s">
        <v>114</v>
      </c>
    </row>
    <row r="74" spans="1:6" ht="31.5">
      <c r="A74" s="22"/>
      <c r="B74" s="21" t="s">
        <v>115</v>
      </c>
    </row>
    <row r="75" spans="1:6">
      <c r="A75" s="22"/>
      <c r="B75" s="21" t="s">
        <v>120</v>
      </c>
    </row>
    <row r="76" spans="1:6">
      <c r="A76" s="22"/>
      <c r="B76" s="21" t="s">
        <v>116</v>
      </c>
    </row>
    <row r="77" spans="1:6">
      <c r="A77" s="22"/>
      <c r="B77" s="21" t="s">
        <v>117</v>
      </c>
    </row>
    <row r="79" spans="1:6" ht="18.75">
      <c r="B79" s="21" t="s">
        <v>118</v>
      </c>
      <c r="C79" s="6" t="s">
        <v>55</v>
      </c>
      <c r="D79" s="7">
        <v>2500</v>
      </c>
      <c r="E79" s="7"/>
      <c r="F79" s="574">
        <f>E79*D79</f>
        <v>0</v>
      </c>
    </row>
    <row r="81" spans="1:6" ht="16.5" customHeight="1">
      <c r="B81" s="21" t="s">
        <v>130</v>
      </c>
      <c r="C81" s="6" t="s">
        <v>54</v>
      </c>
      <c r="D81" s="7">
        <v>250</v>
      </c>
      <c r="E81" s="7"/>
      <c r="F81" s="574">
        <f>E81*D81</f>
        <v>0</v>
      </c>
    </row>
    <row r="83" spans="1:6">
      <c r="B83" s="21" t="s">
        <v>119</v>
      </c>
      <c r="C83" s="6" t="s">
        <v>27</v>
      </c>
      <c r="D83" s="7">
        <v>625</v>
      </c>
      <c r="E83" s="7"/>
      <c r="F83" s="574">
        <f>E83*D83</f>
        <v>0</v>
      </c>
    </row>
    <row r="84" spans="1:6">
      <c r="B84" s="11"/>
    </row>
    <row r="85" spans="1:6">
      <c r="B85" s="23"/>
      <c r="C85" s="24" t="s">
        <v>35</v>
      </c>
      <c r="D85" s="25"/>
      <c r="E85" s="25"/>
      <c r="F85" s="575">
        <f>SUM(F69:F83)</f>
        <v>0</v>
      </c>
    </row>
    <row r="86" spans="1:6">
      <c r="B86" s="11"/>
    </row>
    <row r="88" spans="1:6" s="29" customFormat="1">
      <c r="A88" s="22"/>
      <c r="B88" s="26" t="s">
        <v>53</v>
      </c>
      <c r="C88" s="27" t="s">
        <v>2</v>
      </c>
      <c r="D88" s="28" t="s">
        <v>6</v>
      </c>
      <c r="E88" s="28" t="s">
        <v>3</v>
      </c>
      <c r="F88" s="28" t="s">
        <v>4</v>
      </c>
    </row>
    <row r="90" spans="1:6" ht="94.5">
      <c r="A90" s="22" t="s">
        <v>1</v>
      </c>
      <c r="B90" s="30" t="s">
        <v>1046</v>
      </c>
      <c r="C90" s="6"/>
      <c r="D90" s="7"/>
      <c r="E90" s="7"/>
      <c r="F90" s="7"/>
    </row>
    <row r="91" spans="1:6">
      <c r="A91" s="22"/>
      <c r="B91" s="21"/>
      <c r="C91" s="6"/>
      <c r="D91" s="7"/>
      <c r="E91" s="7"/>
      <c r="F91" s="7"/>
    </row>
    <row r="92" spans="1:6" ht="18.75">
      <c r="A92" s="22"/>
      <c r="B92" s="21" t="s">
        <v>1051</v>
      </c>
      <c r="C92" s="6" t="s">
        <v>54</v>
      </c>
      <c r="D92" s="7">
        <v>306.75</v>
      </c>
      <c r="E92" s="7"/>
      <c r="F92" s="574">
        <f>E92*D92</f>
        <v>0</v>
      </c>
    </row>
    <row r="93" spans="1:6" ht="18.75">
      <c r="A93" s="22"/>
      <c r="B93" s="21" t="s">
        <v>1050</v>
      </c>
      <c r="C93" s="6" t="s">
        <v>54</v>
      </c>
      <c r="D93" s="7">
        <v>306.75</v>
      </c>
      <c r="E93" s="7"/>
      <c r="F93" s="574">
        <f>E93*D93</f>
        <v>0</v>
      </c>
    </row>
    <row r="95" spans="1:6" ht="94.5">
      <c r="A95" s="22" t="s">
        <v>5</v>
      </c>
      <c r="B95" s="31" t="s">
        <v>1047</v>
      </c>
      <c r="C95" s="6"/>
    </row>
    <row r="96" spans="1:6">
      <c r="A96" s="22"/>
      <c r="B96" s="21"/>
      <c r="C96" s="6"/>
    </row>
    <row r="97" spans="1:6" ht="18.75">
      <c r="A97" s="22"/>
      <c r="B97" s="21" t="s">
        <v>1048</v>
      </c>
      <c r="C97" s="6" t="s">
        <v>54</v>
      </c>
      <c r="D97" s="7">
        <v>608.54999999999995</v>
      </c>
      <c r="E97" s="7"/>
      <c r="F97" s="574">
        <f>E97*D97</f>
        <v>0</v>
      </c>
    </row>
    <row r="98" spans="1:6" ht="18.75">
      <c r="A98" s="22"/>
      <c r="B98" s="21" t="s">
        <v>1049</v>
      </c>
      <c r="C98" s="6" t="s">
        <v>54</v>
      </c>
      <c r="D98" s="7">
        <v>32.020000000000003</v>
      </c>
      <c r="E98" s="7"/>
      <c r="F98" s="574">
        <f>E98*D98</f>
        <v>0</v>
      </c>
    </row>
    <row r="99" spans="1:6" ht="31.5">
      <c r="A99" s="22"/>
      <c r="B99" s="21" t="s">
        <v>1053</v>
      </c>
      <c r="C99" s="6" t="s">
        <v>54</v>
      </c>
      <c r="D99" s="7">
        <v>577.91999999999996</v>
      </c>
      <c r="E99" s="7"/>
      <c r="F99" s="574">
        <f>E99*D99</f>
        <v>0</v>
      </c>
    </row>
    <row r="100" spans="1:6">
      <c r="A100" s="22"/>
      <c r="B100" s="21"/>
      <c r="C100" s="6"/>
      <c r="D100" s="7"/>
      <c r="E100" s="7"/>
      <c r="F100" s="7"/>
    </row>
    <row r="101" spans="1:6" ht="35.25" customHeight="1">
      <c r="A101" s="22" t="s">
        <v>7</v>
      </c>
      <c r="B101" s="21" t="s">
        <v>1052</v>
      </c>
      <c r="C101" s="6"/>
    </row>
    <row r="102" spans="1:6" ht="18.75">
      <c r="A102" s="22"/>
      <c r="B102" s="21"/>
      <c r="C102" s="6" t="s">
        <v>54</v>
      </c>
      <c r="D102" s="7">
        <v>62.65</v>
      </c>
      <c r="E102" s="7"/>
      <c r="F102" s="574">
        <f>E102*D102</f>
        <v>0</v>
      </c>
    </row>
    <row r="104" spans="1:6" ht="94.5">
      <c r="A104" s="22" t="s">
        <v>8</v>
      </c>
      <c r="B104" s="31" t="s">
        <v>143</v>
      </c>
      <c r="C104" s="6"/>
    </row>
    <row r="105" spans="1:6">
      <c r="A105" s="22"/>
      <c r="B105" s="21"/>
      <c r="C105" s="6"/>
    </row>
    <row r="106" spans="1:6" ht="18.75">
      <c r="A106" s="22"/>
      <c r="B106" s="21"/>
      <c r="C106" s="6" t="s">
        <v>54</v>
      </c>
      <c r="D106" s="7">
        <v>460</v>
      </c>
      <c r="E106" s="7"/>
      <c r="F106" s="574">
        <f>E106*D106</f>
        <v>0</v>
      </c>
    </row>
    <row r="108" spans="1:6">
      <c r="B108" s="12"/>
      <c r="C108" s="24" t="s">
        <v>35</v>
      </c>
      <c r="D108" s="25"/>
      <c r="E108" s="25"/>
      <c r="F108" s="575">
        <f>SUM(F91:F106)</f>
        <v>0</v>
      </c>
    </row>
    <row r="111" spans="1:6">
      <c r="B111" s="26" t="s">
        <v>10</v>
      </c>
      <c r="C111" s="27" t="s">
        <v>2</v>
      </c>
      <c r="D111" s="28" t="s">
        <v>6</v>
      </c>
      <c r="E111" s="28" t="s">
        <v>3</v>
      </c>
      <c r="F111" s="28" t="s">
        <v>4</v>
      </c>
    </row>
    <row r="114" spans="1:6" ht="63">
      <c r="A114" s="22" t="s">
        <v>1</v>
      </c>
      <c r="B114" s="31" t="s">
        <v>146</v>
      </c>
      <c r="C114" s="6"/>
      <c r="D114" s="7"/>
      <c r="E114" s="7"/>
      <c r="F114" s="7"/>
    </row>
    <row r="115" spans="1:6">
      <c r="A115" s="22"/>
      <c r="B115" s="21"/>
      <c r="C115" s="6"/>
      <c r="D115" s="7"/>
      <c r="E115" s="7"/>
      <c r="F115" s="7"/>
    </row>
    <row r="116" spans="1:6" ht="18.75">
      <c r="A116" s="22"/>
      <c r="B116" s="21"/>
      <c r="C116" s="6" t="s">
        <v>54</v>
      </c>
      <c r="D116" s="7">
        <v>87.4</v>
      </c>
      <c r="E116" s="7"/>
      <c r="F116" s="574">
        <f>E116*D116</f>
        <v>0</v>
      </c>
    </row>
    <row r="118" spans="1:6" ht="83.25" customHeight="1">
      <c r="A118" s="22" t="s">
        <v>5</v>
      </c>
      <c r="B118" s="31" t="s">
        <v>56</v>
      </c>
      <c r="C118" s="6"/>
    </row>
    <row r="119" spans="1:6">
      <c r="A119" s="22"/>
      <c r="B119" s="21"/>
      <c r="C119" s="6"/>
    </row>
    <row r="120" spans="1:6" ht="18.75">
      <c r="A120" s="22"/>
      <c r="B120" s="21" t="s">
        <v>11</v>
      </c>
      <c r="C120" s="6" t="s">
        <v>54</v>
      </c>
      <c r="D120" s="7">
        <v>123.05</v>
      </c>
      <c r="E120" s="7"/>
      <c r="F120" s="574">
        <f>E120*D120</f>
        <v>0</v>
      </c>
    </row>
    <row r="121" spans="1:6">
      <c r="A121" s="22"/>
      <c r="B121" s="21"/>
      <c r="C121" s="6"/>
      <c r="E121" s="7"/>
    </row>
    <row r="122" spans="1:6" ht="18.75">
      <c r="A122" s="22"/>
      <c r="B122" s="21" t="s">
        <v>12</v>
      </c>
      <c r="C122" s="6" t="s">
        <v>55</v>
      </c>
      <c r="D122" s="7">
        <v>564.04999999999995</v>
      </c>
      <c r="E122" s="7"/>
      <c r="F122" s="574">
        <f>E122*D122</f>
        <v>0</v>
      </c>
    </row>
    <row r="125" spans="1:6" ht="78" customHeight="1">
      <c r="A125" s="22" t="s">
        <v>7</v>
      </c>
      <c r="B125" s="31" t="s">
        <v>58</v>
      </c>
      <c r="C125" s="6"/>
    </row>
    <row r="126" spans="1:6">
      <c r="A126" s="22"/>
      <c r="B126" s="21"/>
      <c r="C126" s="6"/>
    </row>
    <row r="127" spans="1:6" ht="18.75">
      <c r="A127" s="22"/>
      <c r="B127" s="21" t="s">
        <v>11</v>
      </c>
      <c r="C127" s="6" t="s">
        <v>54</v>
      </c>
      <c r="D127" s="7">
        <v>31.65</v>
      </c>
      <c r="E127" s="7"/>
      <c r="F127" s="574">
        <f>E127*D127</f>
        <v>0</v>
      </c>
    </row>
    <row r="128" spans="1:6" ht="18.75">
      <c r="A128" s="22"/>
      <c r="B128" s="21" t="s">
        <v>12</v>
      </c>
      <c r="C128" s="6" t="s">
        <v>55</v>
      </c>
      <c r="D128" s="7">
        <v>10.119999999999999</v>
      </c>
      <c r="E128" s="7"/>
      <c r="F128" s="574">
        <f>E128*D128</f>
        <v>0</v>
      </c>
    </row>
    <row r="130" spans="1:8" ht="110.25">
      <c r="A130" s="22" t="s">
        <v>8</v>
      </c>
      <c r="B130" s="31" t="s">
        <v>59</v>
      </c>
      <c r="C130" s="6"/>
    </row>
    <row r="131" spans="1:8">
      <c r="A131" s="22"/>
      <c r="B131" s="21"/>
      <c r="C131" s="6"/>
    </row>
    <row r="132" spans="1:8" ht="18.75">
      <c r="B132" s="21" t="s">
        <v>11</v>
      </c>
      <c r="C132" s="6" t="s">
        <v>54</v>
      </c>
      <c r="D132" s="7">
        <v>160.77000000000001</v>
      </c>
      <c r="E132" s="7"/>
      <c r="F132" s="574">
        <f>E132*D132</f>
        <v>0</v>
      </c>
    </row>
    <row r="133" spans="1:8" ht="18.75">
      <c r="B133" s="21" t="s">
        <v>12</v>
      </c>
      <c r="C133" s="6" t="s">
        <v>55</v>
      </c>
      <c r="D133" s="7">
        <v>23.22</v>
      </c>
      <c r="E133" s="7"/>
      <c r="F133" s="574">
        <f>E133*D133</f>
        <v>0</v>
      </c>
    </row>
    <row r="135" spans="1:8" ht="63">
      <c r="A135" s="22" t="s">
        <v>9</v>
      </c>
      <c r="B135" s="31" t="s">
        <v>44</v>
      </c>
      <c r="C135" s="6"/>
      <c r="D135" s="7"/>
      <c r="E135" s="7"/>
      <c r="F135" s="7"/>
    </row>
    <row r="136" spans="1:8">
      <c r="A136" s="22"/>
      <c r="B136" s="21"/>
      <c r="C136" s="6"/>
      <c r="D136" s="7"/>
      <c r="E136" s="7"/>
      <c r="F136" s="7"/>
    </row>
    <row r="137" spans="1:8" ht="18.75">
      <c r="A137" s="22"/>
      <c r="B137" s="21"/>
      <c r="C137" s="6" t="s">
        <v>55</v>
      </c>
      <c r="D137" s="7">
        <v>893.2</v>
      </c>
      <c r="E137" s="7"/>
      <c r="F137" s="574">
        <f>E137*D137</f>
        <v>0</v>
      </c>
    </row>
    <row r="139" spans="1:8" ht="47.25">
      <c r="A139" s="22" t="s">
        <v>13</v>
      </c>
      <c r="B139" s="45" t="s">
        <v>45</v>
      </c>
      <c r="C139" s="6"/>
    </row>
    <row r="140" spans="1:8">
      <c r="A140" s="22"/>
      <c r="B140" s="21"/>
      <c r="C140" s="6"/>
    </row>
    <row r="141" spans="1:8" ht="18.75">
      <c r="A141" s="22"/>
      <c r="B141" s="21" t="s">
        <v>11</v>
      </c>
      <c r="C141" s="6" t="s">
        <v>54</v>
      </c>
      <c r="D141" s="7">
        <v>6.22</v>
      </c>
      <c r="E141" s="7"/>
      <c r="F141" s="574">
        <f>E141*D141</f>
        <v>0</v>
      </c>
    </row>
    <row r="142" spans="1:8" ht="18.75">
      <c r="A142" s="22"/>
      <c r="B142" s="21" t="s">
        <v>12</v>
      </c>
      <c r="C142" s="6" t="s">
        <v>55</v>
      </c>
      <c r="D142" s="7">
        <v>99.75</v>
      </c>
      <c r="E142" s="7"/>
      <c r="F142" s="574">
        <f>E142*D142</f>
        <v>0</v>
      </c>
      <c r="H142" s="8"/>
    </row>
    <row r="143" spans="1:8" s="8" customFormat="1">
      <c r="A143" s="10"/>
      <c r="B143" s="5"/>
      <c r="C143" s="3"/>
      <c r="D143" s="4"/>
      <c r="E143" s="4"/>
      <c r="F143" s="4"/>
      <c r="G143" s="9"/>
      <c r="H143" s="9"/>
    </row>
    <row r="144" spans="1:8" ht="24" customHeight="1"/>
    <row r="145" spans="1:6" ht="47.25">
      <c r="A145" s="22" t="s">
        <v>14</v>
      </c>
      <c r="B145" s="21" t="s">
        <v>46</v>
      </c>
      <c r="C145" s="6"/>
    </row>
    <row r="146" spans="1:6">
      <c r="A146" s="22"/>
      <c r="B146" s="21"/>
      <c r="C146" s="6"/>
    </row>
    <row r="147" spans="1:6" ht="18.75">
      <c r="A147" s="22"/>
      <c r="B147" s="21" t="s">
        <v>11</v>
      </c>
      <c r="C147" s="6" t="s">
        <v>54</v>
      </c>
      <c r="D147" s="7">
        <v>11.03</v>
      </c>
      <c r="E147" s="7"/>
      <c r="F147" s="574">
        <f>E147*D147</f>
        <v>0</v>
      </c>
    </row>
    <row r="148" spans="1:6" ht="18.75">
      <c r="A148" s="22"/>
      <c r="B148" s="21" t="s">
        <v>12</v>
      </c>
      <c r="C148" s="6" t="s">
        <v>55</v>
      </c>
      <c r="D148" s="7">
        <v>110.95</v>
      </c>
      <c r="E148" s="7"/>
      <c r="F148" s="574">
        <f>E148*D148</f>
        <v>0</v>
      </c>
    </row>
    <row r="150" spans="1:6" ht="47.25">
      <c r="A150" s="22" t="s">
        <v>15</v>
      </c>
      <c r="B150" s="21" t="s">
        <v>57</v>
      </c>
      <c r="C150" s="6"/>
    </row>
    <row r="151" spans="1:6">
      <c r="A151" s="22"/>
      <c r="B151" s="21"/>
      <c r="C151" s="6"/>
    </row>
    <row r="152" spans="1:6" ht="18.75">
      <c r="A152" s="22"/>
      <c r="B152" s="21" t="s">
        <v>11</v>
      </c>
      <c r="C152" s="6" t="s">
        <v>54</v>
      </c>
      <c r="D152" s="7">
        <v>31.65</v>
      </c>
      <c r="E152" s="7"/>
      <c r="F152" s="574">
        <f>E152*D152</f>
        <v>0</v>
      </c>
    </row>
    <row r="153" spans="1:6" ht="18.75">
      <c r="A153" s="22"/>
      <c r="B153" s="21" t="s">
        <v>12</v>
      </c>
      <c r="C153" s="6" t="s">
        <v>55</v>
      </c>
      <c r="D153" s="7">
        <v>214.41</v>
      </c>
      <c r="E153" s="7"/>
      <c r="F153" s="574">
        <f>E153*D153</f>
        <v>0</v>
      </c>
    </row>
    <row r="154" spans="1:6">
      <c r="A154" s="22"/>
      <c r="B154" s="21"/>
      <c r="C154" s="6"/>
      <c r="E154" s="7"/>
    </row>
    <row r="155" spans="1:6" ht="78.75">
      <c r="A155" s="22" t="s">
        <v>16</v>
      </c>
      <c r="B155" s="45" t="s">
        <v>60</v>
      </c>
      <c r="C155" s="6"/>
    </row>
    <row r="156" spans="1:6">
      <c r="A156" s="22"/>
      <c r="B156" s="21"/>
      <c r="C156" s="6"/>
    </row>
    <row r="157" spans="1:6" ht="18.75">
      <c r="A157" s="22"/>
      <c r="B157" s="21" t="s">
        <v>11</v>
      </c>
      <c r="C157" s="6" t="s">
        <v>54</v>
      </c>
      <c r="D157" s="7">
        <v>2.75</v>
      </c>
      <c r="E157" s="7"/>
      <c r="F157" s="574">
        <f>E157*D157</f>
        <v>0</v>
      </c>
    </row>
    <row r="158" spans="1:6" ht="18.75">
      <c r="A158" s="22"/>
      <c r="B158" s="21" t="s">
        <v>12</v>
      </c>
      <c r="C158" s="6" t="s">
        <v>55</v>
      </c>
      <c r="D158" s="7">
        <v>12.88</v>
      </c>
      <c r="E158" s="7"/>
      <c r="F158" s="574">
        <f>E158*D158</f>
        <v>0</v>
      </c>
    </row>
    <row r="160" spans="1:6" ht="47.25">
      <c r="A160" s="22" t="s">
        <v>19</v>
      </c>
      <c r="B160" s="33" t="s">
        <v>47</v>
      </c>
      <c r="C160" s="6"/>
    </row>
    <row r="161" spans="1:6">
      <c r="A161" s="22"/>
      <c r="B161" s="33"/>
      <c r="C161" s="6"/>
    </row>
    <row r="162" spans="1:6" ht="15.75" customHeight="1">
      <c r="A162" s="22"/>
      <c r="B162" s="21" t="s">
        <v>29</v>
      </c>
      <c r="C162" s="6" t="s">
        <v>17</v>
      </c>
      <c r="D162" s="7">
        <v>13846</v>
      </c>
      <c r="E162" s="7"/>
      <c r="F162" s="574">
        <f>E162*D162</f>
        <v>0</v>
      </c>
    </row>
    <row r="163" spans="1:6" ht="15.75" customHeight="1">
      <c r="A163" s="22"/>
      <c r="B163" s="21" t="s">
        <v>30</v>
      </c>
      <c r="C163" s="6" t="s">
        <v>17</v>
      </c>
      <c r="D163" s="7">
        <v>20372.8</v>
      </c>
      <c r="E163" s="7"/>
      <c r="F163" s="574">
        <f>E163*D163</f>
        <v>0</v>
      </c>
    </row>
    <row r="164" spans="1:6">
      <c r="B164" s="32"/>
      <c r="C164" s="6"/>
      <c r="D164" s="7"/>
      <c r="E164" s="7"/>
      <c r="F164" s="7"/>
    </row>
    <row r="165" spans="1:6">
      <c r="B165" s="23"/>
      <c r="C165" s="24" t="s">
        <v>35</v>
      </c>
      <c r="D165" s="25"/>
      <c r="E165" s="25"/>
      <c r="F165" s="576">
        <f>SUM(F114:F164)</f>
        <v>0</v>
      </c>
    </row>
    <row r="167" spans="1:6" ht="19.5" customHeight="1"/>
    <row r="168" spans="1:6" ht="19.5" customHeight="1">
      <c r="B168" s="38" t="s">
        <v>18</v>
      </c>
      <c r="C168" s="27" t="s">
        <v>2</v>
      </c>
      <c r="D168" s="28" t="s">
        <v>6</v>
      </c>
      <c r="E168" s="28" t="s">
        <v>3</v>
      </c>
      <c r="F168" s="28" t="s">
        <v>4</v>
      </c>
    </row>
    <row r="170" spans="1:6" ht="141.75">
      <c r="A170" s="22" t="s">
        <v>1</v>
      </c>
      <c r="B170" s="33" t="s">
        <v>1054</v>
      </c>
      <c r="C170" s="6"/>
    </row>
    <row r="171" spans="1:6">
      <c r="A171" s="22"/>
      <c r="B171" s="553"/>
      <c r="C171" s="6"/>
    </row>
    <row r="172" spans="1:6" ht="18.75">
      <c r="A172" s="22"/>
      <c r="B172" s="21"/>
      <c r="C172" s="6" t="s">
        <v>55</v>
      </c>
      <c r="D172" s="7">
        <v>1197</v>
      </c>
      <c r="E172" s="7"/>
      <c r="F172" s="574">
        <f>E172*D172</f>
        <v>0</v>
      </c>
    </row>
    <row r="174" spans="1:6" ht="126">
      <c r="A174" s="22" t="s">
        <v>5</v>
      </c>
      <c r="B174" s="554" t="s">
        <v>1055</v>
      </c>
      <c r="C174" s="6"/>
    </row>
    <row r="175" spans="1:6" ht="15" customHeight="1">
      <c r="A175" s="22"/>
      <c r="B175" s="21"/>
      <c r="C175" s="6"/>
    </row>
    <row r="176" spans="1:6" ht="18.75">
      <c r="A176" s="22"/>
      <c r="B176" s="21"/>
      <c r="C176" s="6" t="s">
        <v>55</v>
      </c>
      <c r="D176" s="7">
        <v>25.88</v>
      </c>
      <c r="E176" s="7"/>
      <c r="F176" s="574">
        <f>E176*D176</f>
        <v>0</v>
      </c>
    </row>
    <row r="178" spans="1:6" ht="31.5">
      <c r="A178" s="22" t="s">
        <v>7</v>
      </c>
      <c r="B178" s="34" t="s">
        <v>61</v>
      </c>
      <c r="C178" s="6"/>
    </row>
    <row r="179" spans="1:6" ht="22.5" customHeight="1">
      <c r="A179" s="22"/>
      <c r="B179" s="21"/>
      <c r="C179" s="6"/>
    </row>
    <row r="180" spans="1:6" ht="21" customHeight="1">
      <c r="A180" s="22"/>
      <c r="B180" s="21" t="s">
        <v>39</v>
      </c>
      <c r="C180" s="6" t="s">
        <v>54</v>
      </c>
      <c r="D180" s="7">
        <v>29.38</v>
      </c>
      <c r="E180" s="7"/>
      <c r="F180" s="574">
        <f>E180*D180</f>
        <v>0</v>
      </c>
    </row>
    <row r="181" spans="1:6">
      <c r="A181" s="22"/>
      <c r="B181" s="21"/>
      <c r="C181" s="6"/>
      <c r="D181" s="7"/>
      <c r="E181" s="7"/>
      <c r="F181" s="7"/>
    </row>
    <row r="182" spans="1:6" ht="18.75">
      <c r="A182" s="22"/>
      <c r="B182" s="21" t="s">
        <v>62</v>
      </c>
      <c r="C182" s="6" t="s">
        <v>54</v>
      </c>
      <c r="D182" s="7">
        <v>63.11</v>
      </c>
      <c r="E182" s="7"/>
      <c r="F182" s="574">
        <f>E182*D182</f>
        <v>0</v>
      </c>
    </row>
    <row r="184" spans="1:6" ht="31.5">
      <c r="A184" s="22" t="s">
        <v>8</v>
      </c>
      <c r="B184" s="34" t="s">
        <v>63</v>
      </c>
      <c r="C184" s="6"/>
    </row>
    <row r="185" spans="1:6">
      <c r="A185" s="22"/>
      <c r="B185" s="21"/>
      <c r="C185" s="6"/>
    </row>
    <row r="186" spans="1:6" ht="18.75">
      <c r="A186" s="22"/>
      <c r="B186" s="21"/>
      <c r="C186" s="6" t="s">
        <v>55</v>
      </c>
      <c r="D186" s="7">
        <v>81.760000000000005</v>
      </c>
      <c r="E186" s="7"/>
      <c r="F186" s="574">
        <f>E186*D186</f>
        <v>0</v>
      </c>
    </row>
    <row r="187" spans="1:6">
      <c r="A187" s="9"/>
      <c r="B187" s="9"/>
      <c r="C187" s="9"/>
      <c r="D187" s="9"/>
      <c r="E187" s="9"/>
      <c r="F187" s="9"/>
    </row>
    <row r="188" spans="1:6" ht="63">
      <c r="A188" s="22" t="s">
        <v>9</v>
      </c>
      <c r="B188" s="33" t="s">
        <v>1059</v>
      </c>
      <c r="C188" s="6"/>
      <c r="D188" s="7"/>
      <c r="E188" s="7"/>
      <c r="F188" s="7"/>
    </row>
    <row r="189" spans="1:6">
      <c r="A189" s="22"/>
      <c r="B189" s="21"/>
      <c r="C189" s="6"/>
      <c r="D189" s="7"/>
      <c r="E189" s="7"/>
      <c r="F189" s="7"/>
    </row>
    <row r="190" spans="1:6" ht="18.75">
      <c r="A190" s="22"/>
      <c r="B190" s="21"/>
      <c r="C190" s="6" t="s">
        <v>55</v>
      </c>
      <c r="D190" s="7">
        <v>25.3</v>
      </c>
      <c r="E190" s="7"/>
      <c r="F190" s="574">
        <f>E190*D190</f>
        <v>0</v>
      </c>
    </row>
    <row r="191" spans="1:6" ht="15.75" customHeight="1"/>
    <row r="192" spans="1:6" ht="78.75">
      <c r="A192" s="34" t="s">
        <v>13</v>
      </c>
      <c r="B192" s="33" t="s">
        <v>1056</v>
      </c>
      <c r="C192" s="6"/>
    </row>
    <row r="193" spans="1:6">
      <c r="A193" s="22"/>
      <c r="B193" s="21"/>
      <c r="C193" s="6"/>
    </row>
    <row r="194" spans="1:6" ht="18.75">
      <c r="A194" s="22"/>
      <c r="B194" s="21"/>
      <c r="C194" s="6" t="s">
        <v>55</v>
      </c>
      <c r="D194" s="7">
        <v>893.21</v>
      </c>
      <c r="E194" s="7"/>
      <c r="F194" s="574">
        <f>E194*D194</f>
        <v>0</v>
      </c>
    </row>
    <row r="196" spans="1:6" ht="110.25">
      <c r="A196" s="34" t="s">
        <v>14</v>
      </c>
      <c r="B196" s="33" t="s">
        <v>1061</v>
      </c>
      <c r="C196" s="6"/>
    </row>
    <row r="197" spans="1:6" ht="17.25" customHeight="1">
      <c r="A197" s="22"/>
      <c r="B197" s="21"/>
      <c r="C197" s="6"/>
    </row>
    <row r="198" spans="1:6" ht="18.75">
      <c r="A198" s="22"/>
      <c r="B198" s="21"/>
      <c r="C198" s="6" t="s">
        <v>55</v>
      </c>
      <c r="D198" s="7">
        <v>204</v>
      </c>
      <c r="E198" s="7"/>
      <c r="F198" s="574">
        <f>E198*D198</f>
        <v>0</v>
      </c>
    </row>
    <row r="199" spans="1:6">
      <c r="A199" s="22"/>
      <c r="B199" s="21"/>
      <c r="C199" s="6"/>
      <c r="D199" s="7"/>
      <c r="E199" s="7"/>
      <c r="F199" s="7"/>
    </row>
    <row r="200" spans="1:6" ht="63">
      <c r="A200" s="34" t="s">
        <v>15</v>
      </c>
      <c r="B200" s="33" t="s">
        <v>1060</v>
      </c>
      <c r="C200" s="6"/>
      <c r="D200" s="7"/>
      <c r="E200" s="7"/>
      <c r="F200" s="7"/>
    </row>
    <row r="201" spans="1:6">
      <c r="A201" s="22"/>
      <c r="B201" s="21"/>
      <c r="C201" s="6"/>
      <c r="D201" s="7"/>
      <c r="E201" s="7"/>
      <c r="F201" s="7"/>
    </row>
    <row r="202" spans="1:6" ht="18.75">
      <c r="A202" s="22"/>
      <c r="B202" s="21"/>
      <c r="C202" s="6" t="s">
        <v>55</v>
      </c>
      <c r="D202" s="7">
        <v>204</v>
      </c>
      <c r="E202" s="7"/>
      <c r="F202" s="574">
        <f>E202*D202</f>
        <v>0</v>
      </c>
    </row>
    <row r="203" spans="1:6">
      <c r="A203" s="22"/>
      <c r="B203" s="21"/>
      <c r="C203" s="6"/>
      <c r="D203" s="7"/>
      <c r="E203" s="7"/>
      <c r="F203" s="7"/>
    </row>
    <row r="204" spans="1:6" ht="63">
      <c r="A204" s="34" t="s">
        <v>16</v>
      </c>
      <c r="B204" s="34" t="s">
        <v>1057</v>
      </c>
      <c r="C204" s="6"/>
      <c r="D204" s="7"/>
      <c r="E204" s="7"/>
      <c r="F204" s="7"/>
    </row>
    <row r="205" spans="1:6">
      <c r="A205" s="22"/>
      <c r="B205" s="21"/>
      <c r="C205" s="6"/>
      <c r="D205" s="7"/>
      <c r="E205" s="7"/>
      <c r="F205" s="7"/>
    </row>
    <row r="206" spans="1:6" ht="18.75">
      <c r="A206" s="22"/>
      <c r="B206" s="21"/>
      <c r="C206" s="6" t="s">
        <v>55</v>
      </c>
      <c r="D206" s="7">
        <v>58.5</v>
      </c>
      <c r="E206" s="7"/>
      <c r="F206" s="574">
        <f>E206*D206</f>
        <v>0</v>
      </c>
    </row>
    <row r="207" spans="1:6">
      <c r="A207" s="22"/>
      <c r="B207" s="21"/>
      <c r="C207" s="6"/>
      <c r="D207" s="7"/>
      <c r="E207" s="7"/>
      <c r="F207" s="7"/>
    </row>
    <row r="208" spans="1:6" ht="63">
      <c r="A208" s="34" t="s">
        <v>81</v>
      </c>
      <c r="B208" s="34" t="s">
        <v>1058</v>
      </c>
      <c r="C208" s="6"/>
      <c r="D208" s="7"/>
      <c r="E208" s="7"/>
      <c r="F208" s="7"/>
    </row>
    <row r="209" spans="1:6">
      <c r="A209" s="22"/>
      <c r="B209" s="21"/>
      <c r="C209" s="6"/>
      <c r="D209" s="7"/>
      <c r="E209" s="7"/>
      <c r="F209" s="7"/>
    </row>
    <row r="210" spans="1:6" ht="18.75">
      <c r="A210" s="22"/>
      <c r="B210" s="21"/>
      <c r="C210" s="6" t="s">
        <v>55</v>
      </c>
      <c r="D210" s="7">
        <v>11</v>
      </c>
      <c r="E210" s="7"/>
      <c r="F210" s="574">
        <f>E210*D210</f>
        <v>0</v>
      </c>
    </row>
    <row r="211" spans="1:6">
      <c r="A211" s="9"/>
      <c r="B211" s="9"/>
      <c r="C211" s="9"/>
      <c r="D211" s="9"/>
      <c r="E211" s="9"/>
      <c r="F211" s="9"/>
    </row>
    <row r="212" spans="1:6" ht="47.25">
      <c r="A212" s="34" t="s">
        <v>19</v>
      </c>
      <c r="B212" s="33" t="s">
        <v>64</v>
      </c>
      <c r="C212" s="6"/>
      <c r="D212" s="7"/>
      <c r="E212" s="7"/>
      <c r="F212" s="7"/>
    </row>
    <row r="213" spans="1:6">
      <c r="A213" s="22"/>
      <c r="B213" s="21"/>
      <c r="C213" s="6"/>
      <c r="D213" s="7"/>
      <c r="E213" s="7"/>
      <c r="F213" s="7"/>
    </row>
    <row r="214" spans="1:6" ht="18.75">
      <c r="A214" s="22"/>
      <c r="B214" s="21"/>
      <c r="C214" s="6" t="s">
        <v>52</v>
      </c>
      <c r="D214" s="7">
        <v>126</v>
      </c>
      <c r="E214" s="7"/>
      <c r="F214" s="574">
        <f>E214*D214</f>
        <v>0</v>
      </c>
    </row>
    <row r="216" spans="1:6" ht="63">
      <c r="A216" s="34" t="s">
        <v>20</v>
      </c>
      <c r="B216" s="35" t="s">
        <v>1103</v>
      </c>
      <c r="C216" s="6"/>
      <c r="D216" s="7"/>
      <c r="E216" s="7"/>
      <c r="F216" s="7"/>
    </row>
    <row r="217" spans="1:6" ht="18" customHeight="1">
      <c r="A217" s="22"/>
      <c r="B217" s="21"/>
      <c r="C217" s="6"/>
      <c r="D217" s="7"/>
      <c r="E217" s="7"/>
      <c r="F217" s="7"/>
    </row>
    <row r="218" spans="1:6" ht="18.75">
      <c r="A218" s="22"/>
      <c r="B218" s="21"/>
      <c r="C218" s="6" t="s">
        <v>55</v>
      </c>
      <c r="D218" s="7">
        <v>187.8</v>
      </c>
      <c r="E218" s="7"/>
      <c r="F218" s="574">
        <f>E218*D218</f>
        <v>0</v>
      </c>
    </row>
    <row r="220" spans="1:6" ht="63">
      <c r="A220" s="22" t="s">
        <v>21</v>
      </c>
      <c r="B220" s="33" t="s">
        <v>66</v>
      </c>
      <c r="C220" s="6"/>
    </row>
    <row r="221" spans="1:6">
      <c r="A221" s="22"/>
      <c r="B221" s="21"/>
      <c r="C221" s="6"/>
    </row>
    <row r="222" spans="1:6" ht="18.75" customHeight="1">
      <c r="A222" s="22"/>
      <c r="B222" s="21"/>
      <c r="C222" s="6" t="s">
        <v>55</v>
      </c>
      <c r="D222" s="7">
        <v>678.62</v>
      </c>
      <c r="E222" s="7"/>
      <c r="F222" s="574">
        <f>E222*D222</f>
        <v>0</v>
      </c>
    </row>
    <row r="223" spans="1:6">
      <c r="E223" s="7"/>
    </row>
    <row r="224" spans="1:6" ht="70.5" customHeight="1">
      <c r="A224" s="22" t="s">
        <v>48</v>
      </c>
      <c r="B224" s="36" t="s">
        <v>65</v>
      </c>
      <c r="C224" s="6"/>
      <c r="E224" s="7"/>
    </row>
    <row r="225" spans="1:6">
      <c r="A225" s="22"/>
      <c r="B225" s="21"/>
      <c r="C225" s="6"/>
      <c r="E225" s="7"/>
    </row>
    <row r="226" spans="1:6" ht="18.75">
      <c r="A226" s="22"/>
      <c r="B226" s="21"/>
      <c r="C226" s="6" t="s">
        <v>55</v>
      </c>
      <c r="D226" s="7">
        <v>177.57</v>
      </c>
      <c r="E226" s="7"/>
      <c r="F226" s="574">
        <f>E226*D226</f>
        <v>0</v>
      </c>
    </row>
    <row r="227" spans="1:6">
      <c r="A227" s="22"/>
      <c r="B227" s="21"/>
      <c r="C227" s="6"/>
      <c r="D227" s="7"/>
      <c r="E227" s="7"/>
      <c r="F227" s="7"/>
    </row>
    <row r="228" spans="1:6" ht="110.25">
      <c r="A228" s="22" t="s">
        <v>67</v>
      </c>
      <c r="B228" s="21" t="s">
        <v>1062</v>
      </c>
      <c r="C228" s="6"/>
      <c r="D228" s="7"/>
      <c r="E228" s="7"/>
      <c r="F228" s="7"/>
    </row>
    <row r="229" spans="1:6">
      <c r="A229" s="22"/>
      <c r="B229" s="21"/>
      <c r="C229" s="6"/>
      <c r="D229" s="7"/>
      <c r="E229" s="7"/>
      <c r="F229" s="7"/>
    </row>
    <row r="230" spans="1:6" ht="18.75">
      <c r="A230" s="22"/>
      <c r="B230" s="21"/>
      <c r="C230" s="6" t="s">
        <v>55</v>
      </c>
      <c r="D230" s="7">
        <v>42.5</v>
      </c>
      <c r="E230" s="7"/>
      <c r="F230" s="574">
        <f>E230*D230</f>
        <v>0</v>
      </c>
    </row>
    <row r="231" spans="1:6">
      <c r="A231" s="22"/>
      <c r="B231" s="21"/>
      <c r="C231" s="6"/>
      <c r="D231" s="7"/>
      <c r="E231" s="7"/>
      <c r="F231" s="7"/>
    </row>
    <row r="232" spans="1:6" ht="47.25">
      <c r="A232" s="22" t="s">
        <v>73</v>
      </c>
      <c r="B232" s="33" t="s">
        <v>22</v>
      </c>
      <c r="C232" s="6"/>
    </row>
    <row r="233" spans="1:6">
      <c r="A233" s="22"/>
      <c r="B233" s="21"/>
      <c r="C233" s="6"/>
    </row>
    <row r="234" spans="1:6" ht="18.75">
      <c r="A234" s="22"/>
      <c r="B234" s="21"/>
      <c r="C234" s="6" t="s">
        <v>55</v>
      </c>
      <c r="D234" s="7">
        <v>1153.83</v>
      </c>
      <c r="E234" s="7"/>
      <c r="F234" s="574">
        <f>E234*D234</f>
        <v>0</v>
      </c>
    </row>
    <row r="235" spans="1:6">
      <c r="A235" s="22"/>
      <c r="B235" s="21"/>
      <c r="C235" s="6"/>
      <c r="D235" s="7"/>
      <c r="E235" s="7"/>
      <c r="F235" s="7"/>
    </row>
    <row r="236" spans="1:6" ht="47.25">
      <c r="A236" s="22" t="s">
        <v>135</v>
      </c>
      <c r="B236" s="33" t="s">
        <v>1063</v>
      </c>
      <c r="C236" s="6"/>
      <c r="D236" s="7"/>
      <c r="E236" s="7"/>
      <c r="F236" s="7"/>
    </row>
    <row r="237" spans="1:6">
      <c r="A237" s="22"/>
      <c r="B237" s="21"/>
      <c r="C237" s="6"/>
      <c r="D237" s="7"/>
      <c r="E237" s="7"/>
      <c r="F237" s="7"/>
    </row>
    <row r="238" spans="1:6" ht="18.75">
      <c r="A238" s="22"/>
      <c r="B238" s="21"/>
      <c r="C238" s="6" t="s">
        <v>55</v>
      </c>
      <c r="D238" s="7">
        <v>1153.83</v>
      </c>
      <c r="E238" s="7"/>
      <c r="F238" s="574">
        <f>E238*D238</f>
        <v>0</v>
      </c>
    </row>
    <row r="240" spans="1:6" ht="18.75" customHeight="1">
      <c r="B240" s="12"/>
      <c r="C240" s="24" t="s">
        <v>35</v>
      </c>
      <c r="D240" s="25"/>
      <c r="E240" s="25"/>
      <c r="F240" s="576">
        <f>SUM(F170:F239)</f>
        <v>0</v>
      </c>
    </row>
    <row r="241" spans="1:6" ht="18.75" customHeight="1">
      <c r="B241" s="17"/>
      <c r="C241" s="40"/>
      <c r="D241" s="41"/>
      <c r="E241" s="41"/>
      <c r="F241" s="623"/>
    </row>
    <row r="242" spans="1:6" ht="18.75" customHeight="1">
      <c r="B242" s="17"/>
      <c r="C242" s="40"/>
      <c r="D242" s="41"/>
      <c r="E242" s="41"/>
      <c r="F242" s="623"/>
    </row>
    <row r="244" spans="1:6" s="1" customFormat="1">
      <c r="A244" s="10"/>
      <c r="B244" s="38" t="s">
        <v>68</v>
      </c>
      <c r="C244" s="27" t="s">
        <v>2</v>
      </c>
      <c r="D244" s="28" t="s">
        <v>6</v>
      </c>
      <c r="E244" s="39" t="s">
        <v>3</v>
      </c>
      <c r="F244" s="39" t="s">
        <v>4</v>
      </c>
    </row>
    <row r="245" spans="1:6" s="1" customFormat="1">
      <c r="A245" s="10"/>
      <c r="B245" s="5"/>
      <c r="C245" s="3"/>
      <c r="D245" s="4"/>
      <c r="E245" s="37"/>
      <c r="F245" s="37"/>
    </row>
    <row r="246" spans="1:6" ht="94.5">
      <c r="A246" s="22" t="s">
        <v>1</v>
      </c>
      <c r="B246" s="21" t="s">
        <v>1064</v>
      </c>
    </row>
    <row r="248" spans="1:6">
      <c r="B248" s="21" t="s">
        <v>69</v>
      </c>
      <c r="C248" s="6" t="s">
        <v>70</v>
      </c>
      <c r="D248" s="7">
        <v>2.7</v>
      </c>
      <c r="E248" s="7"/>
      <c r="F248" s="574">
        <f>E248*D248</f>
        <v>0</v>
      </c>
    </row>
    <row r="249" spans="1:6" s="1" customFormat="1">
      <c r="A249" s="10"/>
      <c r="B249" s="5"/>
      <c r="C249" s="3"/>
      <c r="D249" s="4"/>
      <c r="E249" s="37"/>
      <c r="F249" s="37"/>
    </row>
    <row r="250" spans="1:6">
      <c r="B250" s="12"/>
      <c r="C250" s="24" t="s">
        <v>35</v>
      </c>
      <c r="D250" s="25"/>
      <c r="E250" s="25"/>
      <c r="F250" s="576">
        <f>SUM(F246:F249)</f>
        <v>0</v>
      </c>
    </row>
    <row r="253" spans="1:6" s="29" customFormat="1">
      <c r="A253" s="22"/>
      <c r="B253" s="38" t="s">
        <v>71</v>
      </c>
      <c r="C253" s="27" t="s">
        <v>2</v>
      </c>
      <c r="D253" s="28" t="s">
        <v>6</v>
      </c>
      <c r="E253" s="28" t="s">
        <v>3</v>
      </c>
      <c r="F253" s="28" t="s">
        <v>4</v>
      </c>
    </row>
    <row r="255" spans="1:6" ht="78.75">
      <c r="A255" s="22" t="s">
        <v>1</v>
      </c>
      <c r="B255" s="33" t="s">
        <v>1065</v>
      </c>
    </row>
    <row r="257" spans="1:7" ht="18.75">
      <c r="B257" s="21" t="s">
        <v>1066</v>
      </c>
      <c r="C257" s="6" t="s">
        <v>72</v>
      </c>
      <c r="D257" s="7">
        <v>925</v>
      </c>
      <c r="E257" s="7"/>
      <c r="F257" s="574">
        <f>E257*D257</f>
        <v>0</v>
      </c>
    </row>
    <row r="258" spans="1:7">
      <c r="B258" s="21"/>
      <c r="C258" s="6"/>
      <c r="E258" s="7"/>
      <c r="F258" s="7"/>
    </row>
    <row r="259" spans="1:7" ht="18.75">
      <c r="B259" s="21" t="s">
        <v>1067</v>
      </c>
      <c r="C259" s="6" t="s">
        <v>72</v>
      </c>
      <c r="D259" s="7">
        <v>1422</v>
      </c>
      <c r="E259" s="7"/>
      <c r="F259" s="574">
        <f>E259*D259</f>
        <v>0</v>
      </c>
    </row>
    <row r="262" spans="1:7" ht="78.75">
      <c r="A262" s="22" t="s">
        <v>5</v>
      </c>
      <c r="B262" s="33" t="s">
        <v>1068</v>
      </c>
    </row>
    <row r="264" spans="1:7" ht="15.75" customHeight="1">
      <c r="B264" s="21" t="s">
        <v>1066</v>
      </c>
      <c r="C264" s="6" t="s">
        <v>72</v>
      </c>
      <c r="D264" s="7">
        <v>208.86</v>
      </c>
      <c r="E264" s="7"/>
      <c r="F264" s="574">
        <f>E264*D264</f>
        <v>0</v>
      </c>
    </row>
    <row r="265" spans="1:7">
      <c r="B265" s="15"/>
    </row>
    <row r="266" spans="1:7">
      <c r="B266" s="23"/>
      <c r="C266" s="24" t="s">
        <v>35</v>
      </c>
      <c r="D266" s="25"/>
      <c r="E266" s="25"/>
      <c r="F266" s="576">
        <f>SUM(F255:F265)</f>
        <v>0</v>
      </c>
      <c r="G266" s="16"/>
    </row>
    <row r="269" spans="1:7">
      <c r="A269" s="22"/>
      <c r="B269" s="43" t="s">
        <v>50</v>
      </c>
      <c r="C269" s="6"/>
      <c r="D269" s="7"/>
      <c r="E269" s="7"/>
      <c r="F269" s="7"/>
    </row>
    <row r="270" spans="1:7">
      <c r="A270" s="22"/>
      <c r="B270" s="21"/>
      <c r="C270" s="6"/>
      <c r="D270" s="7"/>
      <c r="E270" s="7"/>
      <c r="F270" s="7"/>
    </row>
    <row r="271" spans="1:7">
      <c r="A271" s="22"/>
      <c r="B271" s="44" t="s">
        <v>23</v>
      </c>
      <c r="C271" s="27" t="s">
        <v>36</v>
      </c>
      <c r="D271" s="28" t="s">
        <v>6</v>
      </c>
      <c r="E271" s="28" t="s">
        <v>3</v>
      </c>
      <c r="F271" s="28" t="s">
        <v>4</v>
      </c>
    </row>
    <row r="273" spans="1:6">
      <c r="B273" s="43" t="s">
        <v>92</v>
      </c>
    </row>
    <row r="274" spans="1:6" ht="16.5" customHeight="1"/>
    <row r="275" spans="1:6" ht="94.5">
      <c r="A275" s="22" t="s">
        <v>1</v>
      </c>
      <c r="B275" s="45" t="s">
        <v>1096</v>
      </c>
      <c r="C275" s="6"/>
      <c r="D275" s="7"/>
    </row>
    <row r="276" spans="1:6">
      <c r="A276" s="29"/>
      <c r="B276" s="29"/>
      <c r="C276" s="29"/>
      <c r="D276" s="29"/>
      <c r="E276" s="9"/>
      <c r="F276" s="9"/>
    </row>
    <row r="277" spans="1:6">
      <c r="A277" s="580"/>
      <c r="B277" s="21" t="s">
        <v>1351</v>
      </c>
      <c r="C277" s="6" t="s">
        <v>93</v>
      </c>
      <c r="D277" s="7">
        <v>1</v>
      </c>
      <c r="E277" s="7"/>
      <c r="F277" s="574">
        <f>E277*D277</f>
        <v>0</v>
      </c>
    </row>
    <row r="278" spans="1:6">
      <c r="A278" s="580"/>
      <c r="B278" s="581"/>
      <c r="C278" s="582"/>
      <c r="D278" s="583"/>
      <c r="E278" s="583"/>
      <c r="F278" s="583"/>
    </row>
    <row r="279" spans="1:6">
      <c r="A279" s="580"/>
      <c r="B279" s="21" t="s">
        <v>1351</v>
      </c>
      <c r="C279" s="6" t="s">
        <v>94</v>
      </c>
      <c r="D279" s="7">
        <v>2</v>
      </c>
      <c r="E279" s="7"/>
      <c r="F279" s="574">
        <f>E279*D279</f>
        <v>0</v>
      </c>
    </row>
    <row r="280" spans="1:6">
      <c r="A280" s="580"/>
      <c r="B280" s="581"/>
      <c r="C280" s="582"/>
      <c r="D280" s="583"/>
      <c r="E280" s="583"/>
      <c r="F280" s="583"/>
    </row>
    <row r="281" spans="1:6">
      <c r="A281" s="580"/>
      <c r="B281" s="21" t="s">
        <v>1351</v>
      </c>
      <c r="C281" s="6" t="s">
        <v>95</v>
      </c>
      <c r="D281" s="7">
        <v>1</v>
      </c>
      <c r="E281" s="7"/>
      <c r="F281" s="574">
        <f>E281*D281</f>
        <v>0</v>
      </c>
    </row>
    <row r="282" spans="1:6">
      <c r="A282" s="580"/>
      <c r="B282" s="581"/>
      <c r="C282" s="582"/>
      <c r="D282" s="583"/>
      <c r="E282" s="583"/>
      <c r="F282" s="583"/>
    </row>
    <row r="283" spans="1:6">
      <c r="A283" s="580"/>
      <c r="B283" s="21" t="s">
        <v>145</v>
      </c>
      <c r="C283" s="6" t="s">
        <v>96</v>
      </c>
      <c r="D283" s="7">
        <v>2</v>
      </c>
      <c r="E283" s="7"/>
      <c r="F283" s="574">
        <f>E283*D283</f>
        <v>0</v>
      </c>
    </row>
    <row r="284" spans="1:6">
      <c r="A284" s="580"/>
      <c r="B284" s="581"/>
      <c r="C284" s="582"/>
      <c r="D284" s="583"/>
      <c r="E284" s="583"/>
      <c r="F284" s="583"/>
    </row>
    <row r="285" spans="1:6">
      <c r="A285" s="580"/>
      <c r="B285" s="21" t="s">
        <v>145</v>
      </c>
      <c r="C285" s="6" t="s">
        <v>97</v>
      </c>
      <c r="D285" s="7">
        <v>3</v>
      </c>
      <c r="E285" s="7"/>
      <c r="F285" s="574">
        <f>E285*D285</f>
        <v>0</v>
      </c>
    </row>
    <row r="286" spans="1:6">
      <c r="A286" s="580"/>
      <c r="B286" s="581"/>
      <c r="C286" s="582"/>
      <c r="D286" s="583"/>
      <c r="E286" s="583"/>
      <c r="F286" s="583"/>
    </row>
    <row r="287" spans="1:6">
      <c r="A287" s="580"/>
      <c r="B287" s="21" t="s">
        <v>145</v>
      </c>
      <c r="C287" s="6" t="s">
        <v>98</v>
      </c>
      <c r="D287" s="7">
        <v>1</v>
      </c>
      <c r="E287" s="7"/>
      <c r="F287" s="574">
        <f>E287*D287</f>
        <v>0</v>
      </c>
    </row>
    <row r="288" spans="1:6">
      <c r="A288" s="580"/>
      <c r="B288" s="581"/>
      <c r="C288" s="582"/>
      <c r="D288" s="583"/>
      <c r="E288" s="583"/>
      <c r="F288" s="583"/>
    </row>
    <row r="289" spans="1:6">
      <c r="A289" s="580"/>
      <c r="B289" s="21" t="s">
        <v>28</v>
      </c>
      <c r="C289" s="6" t="s">
        <v>99</v>
      </c>
      <c r="D289" s="7">
        <v>8</v>
      </c>
      <c r="E289" s="7"/>
      <c r="F289" s="574">
        <f>E289*D289</f>
        <v>0</v>
      </c>
    </row>
    <row r="290" spans="1:6">
      <c r="A290" s="580"/>
      <c r="B290" s="581"/>
      <c r="C290" s="582"/>
      <c r="D290" s="583"/>
      <c r="E290" s="583"/>
      <c r="F290" s="583"/>
    </row>
    <row r="291" spans="1:6">
      <c r="A291" s="580"/>
      <c r="B291" s="21" t="s">
        <v>28</v>
      </c>
      <c r="C291" s="6" t="s">
        <v>100</v>
      </c>
      <c r="D291" s="7">
        <v>6</v>
      </c>
      <c r="E291" s="7"/>
      <c r="F291" s="574">
        <f>E291*D291</f>
        <v>0</v>
      </c>
    </row>
    <row r="292" spans="1:6">
      <c r="A292" s="580"/>
      <c r="B292" s="581"/>
      <c r="C292" s="582"/>
      <c r="D292" s="583"/>
      <c r="E292" s="583"/>
      <c r="F292" s="583"/>
    </row>
    <row r="293" spans="1:6">
      <c r="A293" s="580"/>
      <c r="B293" s="21" t="s">
        <v>28</v>
      </c>
      <c r="C293" s="6" t="s">
        <v>1353</v>
      </c>
      <c r="D293" s="7">
        <v>1</v>
      </c>
      <c r="E293" s="7"/>
      <c r="F293" s="574">
        <f>E293*D293</f>
        <v>0</v>
      </c>
    </row>
    <row r="294" spans="1:6">
      <c r="A294" s="580"/>
      <c r="B294" s="581"/>
      <c r="C294" s="582"/>
      <c r="D294" s="583"/>
      <c r="E294" s="583"/>
      <c r="F294" s="583"/>
    </row>
    <row r="295" spans="1:6">
      <c r="A295" s="580"/>
      <c r="B295" s="21" t="s">
        <v>103</v>
      </c>
      <c r="C295" s="6" t="s">
        <v>101</v>
      </c>
      <c r="D295" s="7">
        <v>2</v>
      </c>
      <c r="E295" s="7"/>
      <c r="F295" s="574">
        <f>E295*D295</f>
        <v>0</v>
      </c>
    </row>
    <row r="296" spans="1:6">
      <c r="A296" s="580"/>
      <c r="B296" s="581"/>
      <c r="C296" s="582"/>
      <c r="D296" s="583"/>
      <c r="E296" s="583"/>
      <c r="F296" s="583"/>
    </row>
    <row r="297" spans="1:6">
      <c r="A297" s="580"/>
      <c r="B297" s="21" t="s">
        <v>104</v>
      </c>
      <c r="C297" s="6" t="s">
        <v>102</v>
      </c>
      <c r="D297" s="7">
        <v>1</v>
      </c>
      <c r="E297" s="7"/>
      <c r="F297" s="574">
        <f>E297*D297</f>
        <v>0</v>
      </c>
    </row>
    <row r="298" spans="1:6">
      <c r="A298" s="580"/>
      <c r="B298" s="581"/>
      <c r="C298" s="582"/>
      <c r="D298" s="583"/>
      <c r="E298" s="583"/>
      <c r="F298" s="583"/>
    </row>
    <row r="299" spans="1:6">
      <c r="A299" s="580"/>
      <c r="B299" s="21" t="s">
        <v>103</v>
      </c>
      <c r="C299" s="6" t="s">
        <v>1352</v>
      </c>
      <c r="D299" s="7">
        <v>8</v>
      </c>
      <c r="E299" s="7"/>
      <c r="F299" s="574">
        <f>E299*D299</f>
        <v>0</v>
      </c>
    </row>
    <row r="300" spans="1:6">
      <c r="A300" s="580"/>
      <c r="B300" s="21"/>
      <c r="C300" s="6"/>
      <c r="D300" s="7"/>
      <c r="E300" s="7"/>
      <c r="F300" s="574"/>
    </row>
    <row r="303" spans="1:6">
      <c r="A303" s="22"/>
      <c r="B303" s="43" t="s">
        <v>24</v>
      </c>
    </row>
    <row r="304" spans="1:6">
      <c r="A304" s="22"/>
      <c r="B304" s="21"/>
    </row>
    <row r="305" spans="1:6" ht="63">
      <c r="A305" s="22" t="s">
        <v>1</v>
      </c>
      <c r="B305" s="21" t="s">
        <v>1069</v>
      </c>
    </row>
    <row r="307" spans="1:6">
      <c r="B307" s="21" t="s">
        <v>103</v>
      </c>
      <c r="C307" s="6" t="s">
        <v>105</v>
      </c>
      <c r="D307" s="7">
        <v>4</v>
      </c>
      <c r="E307" s="7"/>
      <c r="F307" s="574">
        <f>E307*D307</f>
        <v>0</v>
      </c>
    </row>
    <row r="309" spans="1:6">
      <c r="B309" s="21" t="s">
        <v>103</v>
      </c>
      <c r="C309" s="6" t="s">
        <v>106</v>
      </c>
      <c r="D309" s="7">
        <v>4</v>
      </c>
      <c r="E309" s="7"/>
      <c r="F309" s="574">
        <f>E309*D309</f>
        <v>0</v>
      </c>
    </row>
    <row r="310" spans="1:6">
      <c r="B310" s="21"/>
      <c r="C310" s="6"/>
      <c r="D310" s="7"/>
      <c r="E310" s="7"/>
      <c r="F310" s="7"/>
    </row>
    <row r="311" spans="1:6">
      <c r="B311" s="21" t="s">
        <v>103</v>
      </c>
      <c r="C311" s="6" t="s">
        <v>144</v>
      </c>
      <c r="D311" s="7">
        <v>2</v>
      </c>
      <c r="E311" s="7"/>
      <c r="F311" s="574">
        <f>E311*D311</f>
        <v>0</v>
      </c>
    </row>
    <row r="313" spans="1:6">
      <c r="B313" s="21" t="s">
        <v>104</v>
      </c>
      <c r="C313" s="6" t="s">
        <v>107</v>
      </c>
      <c r="D313" s="7">
        <v>1</v>
      </c>
      <c r="E313" s="7"/>
      <c r="F313" s="574">
        <f>E313*D313</f>
        <v>0</v>
      </c>
    </row>
    <row r="316" spans="1:6">
      <c r="B316" s="43" t="s">
        <v>80</v>
      </c>
    </row>
    <row r="317" spans="1:6">
      <c r="B317" s="2"/>
    </row>
    <row r="318" spans="1:6" ht="78.75">
      <c r="A318" s="22" t="s">
        <v>1</v>
      </c>
      <c r="B318" s="21" t="s">
        <v>1071</v>
      </c>
    </row>
    <row r="319" spans="1:6" ht="31.5">
      <c r="A319" s="22"/>
      <c r="B319" s="21" t="s">
        <v>1354</v>
      </c>
    </row>
    <row r="320" spans="1:6">
      <c r="A320" s="22"/>
      <c r="B320" s="21" t="s">
        <v>1355</v>
      </c>
    </row>
    <row r="321" spans="1:6">
      <c r="B321" s="33"/>
    </row>
    <row r="322" spans="1:6">
      <c r="B322" s="21" t="s">
        <v>1070</v>
      </c>
      <c r="C322" s="6" t="s">
        <v>40</v>
      </c>
      <c r="D322" s="7">
        <v>8</v>
      </c>
      <c r="E322" s="7"/>
      <c r="F322" s="574">
        <f>E322*D322</f>
        <v>0</v>
      </c>
    </row>
    <row r="324" spans="1:6">
      <c r="B324" s="2"/>
    </row>
    <row r="325" spans="1:6">
      <c r="B325" s="43" t="s">
        <v>79</v>
      </c>
    </row>
    <row r="326" spans="1:6">
      <c r="B326" s="2"/>
    </row>
    <row r="327" spans="1:6" ht="141.75">
      <c r="A327" s="22" t="s">
        <v>1</v>
      </c>
      <c r="B327" s="45" t="s">
        <v>1356</v>
      </c>
    </row>
    <row r="328" spans="1:6">
      <c r="B328" s="2"/>
    </row>
    <row r="329" spans="1:6">
      <c r="B329" s="21"/>
      <c r="C329" s="6" t="s">
        <v>189</v>
      </c>
      <c r="D329" s="7">
        <v>50</v>
      </c>
      <c r="E329" s="7"/>
      <c r="F329" s="574">
        <f>D329*E329</f>
        <v>0</v>
      </c>
    </row>
    <row r="331" spans="1:6" s="29" customFormat="1">
      <c r="A331" s="22"/>
      <c r="B331" s="23"/>
      <c r="C331" s="24" t="s">
        <v>35</v>
      </c>
      <c r="D331" s="25"/>
      <c r="E331" s="25"/>
      <c r="F331" s="576">
        <f>SUM(F276:F330)</f>
        <v>0</v>
      </c>
    </row>
    <row r="332" spans="1:6" s="29" customFormat="1">
      <c r="A332" s="22"/>
      <c r="B332" s="47"/>
      <c r="C332" s="40"/>
      <c r="D332" s="41"/>
      <c r="E332" s="41"/>
      <c r="F332" s="623"/>
    </row>
    <row r="333" spans="1:6" s="29" customFormat="1">
      <c r="A333" s="22"/>
      <c r="B333" s="47"/>
      <c r="C333" s="40"/>
      <c r="D333" s="41"/>
      <c r="E333" s="41"/>
      <c r="F333" s="623"/>
    </row>
    <row r="334" spans="1:6" s="29" customFormat="1">
      <c r="A334" s="22"/>
      <c r="B334" s="47"/>
      <c r="C334" s="40"/>
      <c r="D334" s="41"/>
      <c r="E334" s="41"/>
      <c r="F334" s="623"/>
    </row>
    <row r="337" spans="1:6">
      <c r="A337" s="22"/>
      <c r="B337" s="44" t="s">
        <v>25</v>
      </c>
      <c r="C337" s="27" t="s">
        <v>2</v>
      </c>
      <c r="D337" s="28" t="s">
        <v>6</v>
      </c>
      <c r="E337" s="28" t="s">
        <v>3</v>
      </c>
      <c r="F337" s="28" t="s">
        <v>4</v>
      </c>
    </row>
    <row r="338" spans="1:6">
      <c r="A338" s="22"/>
      <c r="B338" s="21"/>
      <c r="C338" s="6"/>
    </row>
    <row r="339" spans="1:6" ht="94.5">
      <c r="A339" s="22" t="s">
        <v>1</v>
      </c>
      <c r="B339" s="45" t="s">
        <v>1410</v>
      </c>
      <c r="C339" s="6"/>
    </row>
    <row r="340" spans="1:6">
      <c r="A340" s="22"/>
      <c r="B340" s="45"/>
      <c r="C340" s="6"/>
    </row>
    <row r="341" spans="1:6">
      <c r="A341" s="22"/>
      <c r="B341" s="21" t="s">
        <v>74</v>
      </c>
      <c r="C341" s="6" t="s">
        <v>17</v>
      </c>
      <c r="D341" s="7">
        <v>21151</v>
      </c>
      <c r="E341" s="7"/>
      <c r="F341" s="574">
        <f>E341*D341</f>
        <v>0</v>
      </c>
    </row>
    <row r="342" spans="1:6">
      <c r="A342" s="22"/>
      <c r="B342" s="21"/>
      <c r="C342" s="6"/>
      <c r="E342" s="7"/>
    </row>
    <row r="343" spans="1:6">
      <c r="A343" s="22"/>
      <c r="B343" s="21" t="s">
        <v>75</v>
      </c>
      <c r="C343" s="6" t="s">
        <v>17</v>
      </c>
      <c r="D343" s="7">
        <v>23910</v>
      </c>
      <c r="E343" s="7"/>
      <c r="F343" s="574">
        <f>E343*D343</f>
        <v>0</v>
      </c>
    </row>
    <row r="345" spans="1:6">
      <c r="B345" s="12"/>
      <c r="C345" s="13"/>
      <c r="D345" s="14"/>
      <c r="E345" s="14"/>
      <c r="F345" s="576">
        <f>SUM(F338:F344)</f>
        <v>0</v>
      </c>
    </row>
    <row r="346" spans="1:6" ht="13.5" customHeight="1">
      <c r="B346" s="17"/>
      <c r="C346" s="18"/>
      <c r="D346" s="19"/>
      <c r="E346" s="19"/>
      <c r="F346" s="19"/>
    </row>
    <row r="348" spans="1:6">
      <c r="B348" s="46" t="s">
        <v>26</v>
      </c>
      <c r="C348" s="27" t="s">
        <v>2</v>
      </c>
      <c r="D348" s="28" t="s">
        <v>6</v>
      </c>
      <c r="E348" s="28" t="s">
        <v>3</v>
      </c>
      <c r="F348" s="28" t="s">
        <v>4</v>
      </c>
    </row>
    <row r="349" spans="1:6">
      <c r="B349" s="555" t="s">
        <v>1072</v>
      </c>
      <c r="C349" s="556"/>
      <c r="D349" s="557"/>
      <c r="E349" s="557"/>
      <c r="F349" s="557"/>
    </row>
    <row r="351" spans="1:6" ht="31.5">
      <c r="A351" s="22" t="s">
        <v>1</v>
      </c>
      <c r="B351" s="36" t="s">
        <v>1073</v>
      </c>
      <c r="C351" s="6"/>
      <c r="D351" s="7"/>
      <c r="E351" s="7"/>
      <c r="F351" s="7"/>
    </row>
    <row r="352" spans="1:6" ht="18.75">
      <c r="A352" s="22"/>
      <c r="B352" s="21"/>
      <c r="C352" s="6" t="s">
        <v>77</v>
      </c>
      <c r="D352" s="7">
        <v>42</v>
      </c>
      <c r="E352" s="7"/>
      <c r="F352" s="574">
        <f>E352*D352</f>
        <v>0</v>
      </c>
    </row>
    <row r="354" spans="1:6" ht="31.5">
      <c r="A354" s="22" t="s">
        <v>5</v>
      </c>
      <c r="B354" s="36" t="s">
        <v>1074</v>
      </c>
      <c r="C354" s="6"/>
      <c r="D354" s="7"/>
      <c r="E354" s="7"/>
      <c r="F354" s="7"/>
    </row>
    <row r="355" spans="1:6" ht="18.75">
      <c r="A355" s="22"/>
      <c r="B355" s="21"/>
      <c r="C355" s="6" t="s">
        <v>77</v>
      </c>
      <c r="D355" s="7">
        <v>42</v>
      </c>
      <c r="E355" s="7"/>
      <c r="F355" s="574">
        <f>E355*D355</f>
        <v>0</v>
      </c>
    </row>
    <row r="357" spans="1:6" ht="31.5">
      <c r="A357" s="22" t="s">
        <v>7</v>
      </c>
      <c r="B357" s="34" t="s">
        <v>1075</v>
      </c>
      <c r="C357" s="6"/>
    </row>
    <row r="358" spans="1:6" ht="18.75">
      <c r="A358" s="22"/>
      <c r="B358" s="21"/>
      <c r="C358" s="6" t="s">
        <v>77</v>
      </c>
      <c r="D358" s="7">
        <v>109.5</v>
      </c>
      <c r="E358" s="7"/>
      <c r="F358" s="574">
        <f>E358*D358</f>
        <v>0</v>
      </c>
    </row>
    <row r="360" spans="1:6" ht="37.5" customHeight="1">
      <c r="A360" s="22" t="s">
        <v>8</v>
      </c>
      <c r="B360" s="36" t="s">
        <v>1076</v>
      </c>
      <c r="C360" s="6"/>
      <c r="D360" s="7"/>
      <c r="E360" s="7"/>
      <c r="F360" s="7"/>
    </row>
    <row r="361" spans="1:6" ht="18.75">
      <c r="A361" s="22"/>
      <c r="B361" s="21"/>
      <c r="C361" s="6" t="s">
        <v>77</v>
      </c>
      <c r="D361" s="7">
        <v>109.5</v>
      </c>
      <c r="E361" s="7"/>
      <c r="F361" s="574">
        <f>E361*D361</f>
        <v>0</v>
      </c>
    </row>
    <row r="363" spans="1:6" ht="51" customHeight="1">
      <c r="A363" s="22" t="s">
        <v>9</v>
      </c>
      <c r="B363" s="36" t="s">
        <v>1077</v>
      </c>
      <c r="C363" s="6"/>
      <c r="D363" s="7"/>
      <c r="E363" s="7"/>
      <c r="F363" s="7"/>
    </row>
    <row r="364" spans="1:6" ht="18.75">
      <c r="A364" s="22"/>
      <c r="B364" s="21"/>
      <c r="C364" s="6" t="s">
        <v>77</v>
      </c>
      <c r="D364" s="7">
        <v>58.75</v>
      </c>
      <c r="E364" s="7"/>
      <c r="F364" s="574">
        <f>E364*D364</f>
        <v>0</v>
      </c>
    </row>
    <row r="366" spans="1:6" ht="56.25" customHeight="1">
      <c r="A366" s="22" t="s">
        <v>13</v>
      </c>
      <c r="B366" s="36" t="s">
        <v>1078</v>
      </c>
      <c r="C366" s="6"/>
    </row>
    <row r="367" spans="1:6" ht="18.75">
      <c r="A367" s="22"/>
      <c r="B367" s="21"/>
      <c r="C367" s="6" t="s">
        <v>77</v>
      </c>
      <c r="D367" s="7">
        <v>44</v>
      </c>
      <c r="E367" s="7"/>
      <c r="F367" s="574">
        <f>E367*D367</f>
        <v>0</v>
      </c>
    </row>
    <row r="368" spans="1:6">
      <c r="E368" s="7"/>
    </row>
    <row r="369" spans="1:6" ht="51" customHeight="1">
      <c r="A369" s="22" t="s">
        <v>14</v>
      </c>
      <c r="B369" s="36" t="s">
        <v>1079</v>
      </c>
      <c r="C369" s="6"/>
      <c r="D369" s="7"/>
      <c r="F369" s="7"/>
    </row>
    <row r="370" spans="1:6">
      <c r="A370" s="22"/>
      <c r="B370" s="21"/>
      <c r="C370" s="6"/>
      <c r="D370" s="7"/>
      <c r="E370" s="7"/>
      <c r="F370" s="7"/>
    </row>
    <row r="371" spans="1:6" ht="18.75">
      <c r="A371" s="22"/>
      <c r="B371" s="21"/>
      <c r="C371" s="6" t="s">
        <v>77</v>
      </c>
      <c r="D371" s="7">
        <v>50.75</v>
      </c>
      <c r="E371" s="7"/>
      <c r="F371" s="574">
        <f>E371*D371</f>
        <v>0</v>
      </c>
    </row>
    <row r="373" spans="1:6" ht="47.25">
      <c r="A373" s="22" t="s">
        <v>15</v>
      </c>
      <c r="B373" s="36" t="s">
        <v>1080</v>
      </c>
      <c r="C373" s="6"/>
      <c r="D373" s="7"/>
      <c r="E373" s="7"/>
      <c r="F373" s="7"/>
    </row>
    <row r="374" spans="1:6">
      <c r="A374" s="22"/>
      <c r="B374" s="21"/>
      <c r="C374" s="6"/>
      <c r="D374" s="7"/>
      <c r="E374" s="7"/>
      <c r="F374" s="7"/>
    </row>
    <row r="375" spans="1:6" ht="19.5" customHeight="1">
      <c r="A375" s="22"/>
      <c r="B375" s="21" t="s">
        <v>1081</v>
      </c>
      <c r="C375" s="6" t="s">
        <v>77</v>
      </c>
      <c r="D375" s="7">
        <v>108.15</v>
      </c>
      <c r="E375" s="7"/>
      <c r="F375" s="574">
        <f>E375*D375</f>
        <v>0</v>
      </c>
    </row>
    <row r="376" spans="1:6" ht="19.5" customHeight="1">
      <c r="A376" s="22"/>
      <c r="B376" s="21"/>
      <c r="C376" s="6"/>
      <c r="D376" s="7"/>
      <c r="E376" s="7"/>
      <c r="F376" s="7"/>
    </row>
    <row r="377" spans="1:6" ht="19.5" customHeight="1">
      <c r="A377" s="22"/>
      <c r="B377" s="21" t="s">
        <v>1082</v>
      </c>
      <c r="C377" s="6" t="s">
        <v>77</v>
      </c>
      <c r="D377" s="7">
        <v>108.15</v>
      </c>
      <c r="E377" s="7"/>
      <c r="F377" s="574">
        <f>E377*D377</f>
        <v>0</v>
      </c>
    </row>
    <row r="378" spans="1:6" ht="19.5" customHeight="1"/>
    <row r="379" spans="1:6" ht="54" customHeight="1">
      <c r="A379" s="22" t="s">
        <v>16</v>
      </c>
      <c r="B379" s="36" t="s">
        <v>1083</v>
      </c>
      <c r="C379" s="6"/>
    </row>
    <row r="380" spans="1:6" ht="16.5" customHeight="1">
      <c r="A380" s="22"/>
      <c r="B380" s="21"/>
      <c r="C380" s="6"/>
    </row>
    <row r="381" spans="1:6" ht="18.75">
      <c r="A381" s="22"/>
      <c r="B381" s="21"/>
      <c r="C381" s="6" t="s">
        <v>77</v>
      </c>
      <c r="D381" s="7">
        <v>258.39999999999998</v>
      </c>
      <c r="E381" s="7"/>
      <c r="F381" s="574">
        <f>E381*D381</f>
        <v>0</v>
      </c>
    </row>
    <row r="383" spans="1:6" ht="52.5" customHeight="1">
      <c r="A383" s="22" t="s">
        <v>19</v>
      </c>
      <c r="B383" s="36" t="s">
        <v>1084</v>
      </c>
      <c r="C383" s="6"/>
      <c r="D383" s="7"/>
      <c r="E383" s="7"/>
      <c r="F383" s="7"/>
    </row>
    <row r="384" spans="1:6">
      <c r="A384" s="22"/>
      <c r="B384" s="21"/>
      <c r="C384" s="6"/>
      <c r="D384" s="7"/>
      <c r="E384" s="7"/>
      <c r="F384" s="7"/>
    </row>
    <row r="385" spans="1:6" ht="24" customHeight="1">
      <c r="A385" s="22"/>
      <c r="B385" s="21"/>
      <c r="C385" s="6" t="s">
        <v>77</v>
      </c>
      <c r="D385" s="7">
        <v>256</v>
      </c>
      <c r="E385" s="7"/>
      <c r="F385" s="574">
        <f>E385*D385</f>
        <v>0</v>
      </c>
    </row>
    <row r="386" spans="1:6">
      <c r="A386" s="22"/>
      <c r="B386" s="21"/>
      <c r="C386" s="6"/>
      <c r="D386" s="7"/>
      <c r="E386" s="7"/>
      <c r="F386" s="7"/>
    </row>
    <row r="387" spans="1:6" ht="57" customHeight="1">
      <c r="A387" s="22" t="s">
        <v>20</v>
      </c>
      <c r="B387" s="36" t="s">
        <v>1085</v>
      </c>
      <c r="C387" s="6"/>
      <c r="D387" s="7"/>
      <c r="E387" s="7"/>
      <c r="F387" s="7"/>
    </row>
    <row r="388" spans="1:6">
      <c r="A388" s="22"/>
      <c r="B388" s="21"/>
      <c r="C388" s="6"/>
      <c r="D388" s="7"/>
      <c r="E388" s="7"/>
      <c r="F388" s="7"/>
    </row>
    <row r="389" spans="1:6" ht="18.75">
      <c r="A389" s="22"/>
      <c r="B389" s="21"/>
      <c r="C389" s="6" t="s">
        <v>77</v>
      </c>
      <c r="D389" s="7">
        <v>74</v>
      </c>
      <c r="E389" s="7"/>
      <c r="F389" s="574">
        <f>E389*D389</f>
        <v>0</v>
      </c>
    </row>
    <row r="391" spans="1:6" ht="54" customHeight="1">
      <c r="A391" s="22" t="s">
        <v>21</v>
      </c>
      <c r="B391" s="36" t="s">
        <v>1086</v>
      </c>
      <c r="C391" s="6"/>
    </row>
    <row r="392" spans="1:6" ht="18.75">
      <c r="A392" s="22"/>
      <c r="B392" s="21"/>
      <c r="C392" s="6" t="s">
        <v>77</v>
      </c>
      <c r="D392" s="7">
        <v>66</v>
      </c>
      <c r="E392" s="7"/>
      <c r="F392" s="574">
        <f>E392*D392</f>
        <v>0</v>
      </c>
    </row>
    <row r="393" spans="1:6">
      <c r="E393" s="7"/>
    </row>
    <row r="394" spans="1:6" ht="47.25">
      <c r="A394" s="22" t="s">
        <v>48</v>
      </c>
      <c r="B394" s="36" t="s">
        <v>1087</v>
      </c>
      <c r="C394" s="6"/>
      <c r="E394" s="7"/>
    </row>
    <row r="395" spans="1:6">
      <c r="A395" s="22"/>
      <c r="B395" s="21"/>
      <c r="C395" s="6" t="s">
        <v>27</v>
      </c>
      <c r="D395" s="7">
        <v>12</v>
      </c>
      <c r="E395" s="7"/>
      <c r="F395" s="574">
        <f>E395*D395</f>
        <v>0</v>
      </c>
    </row>
    <row r="397" spans="1:6" s="29" customFormat="1" ht="16.5" customHeight="1">
      <c r="A397" s="22"/>
      <c r="B397" s="23"/>
      <c r="C397" s="24" t="s">
        <v>35</v>
      </c>
      <c r="D397" s="25"/>
      <c r="E397" s="25"/>
      <c r="F397" s="576">
        <f>SUM(F352:F395)</f>
        <v>0</v>
      </c>
    </row>
    <row r="398" spans="1:6">
      <c r="B398" s="17"/>
      <c r="C398" s="18"/>
      <c r="D398" s="19"/>
      <c r="E398" s="19"/>
      <c r="F398" s="19"/>
    </row>
    <row r="400" spans="1:6" s="29" customFormat="1">
      <c r="A400" s="22"/>
      <c r="B400" s="46" t="s">
        <v>31</v>
      </c>
      <c r="C400" s="27" t="s">
        <v>2</v>
      </c>
      <c r="D400" s="28" t="s">
        <v>6</v>
      </c>
      <c r="E400" s="28" t="s">
        <v>3</v>
      </c>
      <c r="F400" s="28" t="s">
        <v>4</v>
      </c>
    </row>
    <row r="402" spans="1:6" ht="41.25" customHeight="1">
      <c r="A402" s="22" t="s">
        <v>1</v>
      </c>
      <c r="B402" s="36" t="s">
        <v>1089</v>
      </c>
      <c r="C402" s="6"/>
    </row>
    <row r="403" spans="1:6">
      <c r="A403" s="22"/>
      <c r="B403" s="21"/>
      <c r="C403" s="6"/>
    </row>
    <row r="404" spans="1:6" ht="19.5" customHeight="1">
      <c r="A404" s="22"/>
      <c r="B404" s="21" t="s">
        <v>1088</v>
      </c>
      <c r="C404" s="6" t="s">
        <v>72</v>
      </c>
      <c r="D404" s="7">
        <v>678.62</v>
      </c>
      <c r="E404" s="7"/>
      <c r="F404" s="574">
        <f>E404*D404</f>
        <v>0</v>
      </c>
    </row>
    <row r="405" spans="1:6">
      <c r="A405" s="22"/>
      <c r="B405" s="21"/>
      <c r="C405" s="6"/>
      <c r="D405" s="7"/>
      <c r="E405" s="7"/>
      <c r="F405" s="7"/>
    </row>
    <row r="406" spans="1:6" ht="18.75">
      <c r="A406" s="22"/>
      <c r="B406" s="21" t="s">
        <v>1090</v>
      </c>
      <c r="C406" s="6" t="s">
        <v>72</v>
      </c>
      <c r="D406" s="7">
        <v>177.57</v>
      </c>
      <c r="E406" s="7"/>
      <c r="F406" s="574">
        <f>E406*D406</f>
        <v>0</v>
      </c>
    </row>
    <row r="408" spans="1:6">
      <c r="B408" s="23"/>
      <c r="C408" s="24" t="s">
        <v>35</v>
      </c>
      <c r="D408" s="25"/>
      <c r="E408" s="25"/>
      <c r="F408" s="576">
        <f>SUM(F404:F406)</f>
        <v>0</v>
      </c>
    </row>
    <row r="409" spans="1:6">
      <c r="B409" s="47"/>
      <c r="C409" s="40"/>
      <c r="D409" s="41"/>
      <c r="E409" s="41"/>
      <c r="F409" s="42"/>
    </row>
    <row r="411" spans="1:6" s="29" customFormat="1">
      <c r="A411" s="22"/>
      <c r="B411" s="38" t="s">
        <v>41</v>
      </c>
      <c r="C411" s="27" t="s">
        <v>2</v>
      </c>
      <c r="D411" s="28" t="s">
        <v>6</v>
      </c>
      <c r="E411" s="28" t="s">
        <v>3</v>
      </c>
      <c r="F411" s="28" t="s">
        <v>4</v>
      </c>
    </row>
    <row r="413" spans="1:6" ht="78.75">
      <c r="A413" s="22" t="s">
        <v>1</v>
      </c>
      <c r="B413" s="45" t="s">
        <v>1091</v>
      </c>
      <c r="C413" s="6"/>
    </row>
    <row r="414" spans="1:6">
      <c r="A414" s="22"/>
      <c r="B414" s="21"/>
      <c r="C414" s="6"/>
    </row>
    <row r="415" spans="1:6" ht="18.75">
      <c r="A415" s="22"/>
      <c r="B415" s="21"/>
      <c r="C415" s="6" t="s">
        <v>72</v>
      </c>
      <c r="D415" s="7">
        <v>75.56</v>
      </c>
      <c r="E415" s="7"/>
      <c r="F415" s="574">
        <f>E415*D415</f>
        <v>0</v>
      </c>
    </row>
    <row r="416" spans="1:6">
      <c r="E416" s="7"/>
    </row>
    <row r="417" spans="1:6" ht="47.25">
      <c r="A417" s="22" t="s">
        <v>5</v>
      </c>
      <c r="B417" s="45" t="s">
        <v>1092</v>
      </c>
      <c r="C417" s="6"/>
      <c r="E417" s="7"/>
    </row>
    <row r="418" spans="1:6">
      <c r="A418" s="22"/>
      <c r="B418" s="21"/>
      <c r="C418" s="6"/>
      <c r="E418" s="7"/>
    </row>
    <row r="419" spans="1:6" ht="18.75">
      <c r="A419" s="22"/>
      <c r="B419" s="21"/>
      <c r="C419" s="6" t="s">
        <v>72</v>
      </c>
      <c r="D419" s="7">
        <v>177.57</v>
      </c>
      <c r="E419" s="7"/>
      <c r="F419" s="574">
        <f>E419*D419</f>
        <v>0</v>
      </c>
    </row>
    <row r="421" spans="1:6" ht="31.5">
      <c r="A421" s="22" t="s">
        <v>7</v>
      </c>
      <c r="B421" s="45" t="s">
        <v>1093</v>
      </c>
      <c r="C421" s="6"/>
      <c r="E421" s="7"/>
    </row>
    <row r="422" spans="1:6">
      <c r="A422" s="22"/>
      <c r="B422" s="21"/>
      <c r="C422" s="6"/>
      <c r="E422" s="7"/>
    </row>
    <row r="423" spans="1:6" ht="18.75">
      <c r="A423" s="22"/>
      <c r="B423" s="21"/>
      <c r="C423" s="6" t="s">
        <v>77</v>
      </c>
      <c r="D423" s="7">
        <v>153</v>
      </c>
      <c r="E423" s="7"/>
      <c r="F423" s="574">
        <f>E423*D423</f>
        <v>0</v>
      </c>
    </row>
    <row r="425" spans="1:6" ht="50.25" customHeight="1">
      <c r="A425" s="22" t="s">
        <v>8</v>
      </c>
      <c r="B425" s="45" t="s">
        <v>1408</v>
      </c>
      <c r="C425" s="6"/>
    </row>
    <row r="426" spans="1:6">
      <c r="A426" s="22"/>
      <c r="B426" s="21"/>
      <c r="C426" s="6"/>
    </row>
    <row r="427" spans="1:6" ht="17.25" customHeight="1">
      <c r="A427" s="22"/>
      <c r="B427" s="21"/>
      <c r="C427" s="6" t="s">
        <v>72</v>
      </c>
      <c r="D427" s="7">
        <v>7.48</v>
      </c>
      <c r="E427" s="7"/>
      <c r="F427" s="574">
        <f>E427*D427</f>
        <v>0</v>
      </c>
    </row>
    <row r="429" spans="1:6" s="29" customFormat="1">
      <c r="A429" s="22"/>
      <c r="B429" s="23"/>
      <c r="C429" s="24" t="s">
        <v>35</v>
      </c>
      <c r="D429" s="25"/>
      <c r="E429" s="25"/>
      <c r="F429" s="576">
        <f>SUM(F413:F428)</f>
        <v>0</v>
      </c>
    </row>
    <row r="431" spans="1:6" s="1" customFormat="1">
      <c r="A431" s="10"/>
      <c r="B431" s="49" t="s">
        <v>76</v>
      </c>
      <c r="C431" s="50" t="s">
        <v>2</v>
      </c>
      <c r="D431" s="39" t="s">
        <v>6</v>
      </c>
      <c r="E431" s="39" t="s">
        <v>3</v>
      </c>
      <c r="F431" s="39" t="s">
        <v>4</v>
      </c>
    </row>
    <row r="432" spans="1:6" s="1" customFormat="1">
      <c r="A432" s="10"/>
      <c r="B432" s="5"/>
      <c r="C432" s="3"/>
      <c r="D432" s="4"/>
      <c r="E432" s="37"/>
      <c r="F432" s="37"/>
    </row>
    <row r="433" spans="1:7" s="1" customFormat="1" ht="36" customHeight="1">
      <c r="A433" s="48" t="s">
        <v>1</v>
      </c>
      <c r="B433" s="21" t="s">
        <v>1094</v>
      </c>
      <c r="C433" s="6"/>
      <c r="D433" s="4"/>
      <c r="E433" s="37"/>
      <c r="F433" s="37"/>
    </row>
    <row r="434" spans="1:7" s="1" customFormat="1">
      <c r="A434" s="48"/>
      <c r="B434" s="21"/>
      <c r="C434" s="6"/>
      <c r="D434" s="4"/>
      <c r="E434" s="37"/>
      <c r="F434" s="37"/>
    </row>
    <row r="435" spans="1:7" s="1" customFormat="1" ht="18.75">
      <c r="A435" s="48"/>
      <c r="B435" s="21"/>
      <c r="C435" s="6" t="s">
        <v>77</v>
      </c>
      <c r="D435" s="7">
        <v>22.8</v>
      </c>
      <c r="E435" s="37"/>
      <c r="F435" s="574">
        <f>E435*D435</f>
        <v>0</v>
      </c>
    </row>
    <row r="436" spans="1:7" s="1" customFormat="1">
      <c r="A436" s="48"/>
      <c r="B436" s="21"/>
      <c r="C436" s="6"/>
      <c r="D436" s="7"/>
      <c r="E436" s="37"/>
      <c r="F436" s="37"/>
    </row>
    <row r="437" spans="1:7" s="1" customFormat="1" ht="31.5">
      <c r="A437" s="48" t="s">
        <v>5</v>
      </c>
      <c r="B437" s="33" t="s">
        <v>1095</v>
      </c>
      <c r="C437" s="6"/>
      <c r="D437" s="7"/>
      <c r="E437" s="37"/>
      <c r="F437" s="37"/>
    </row>
    <row r="438" spans="1:7" s="1" customFormat="1">
      <c r="A438" s="48"/>
      <c r="B438" s="21"/>
      <c r="C438" s="6"/>
      <c r="D438" s="7"/>
      <c r="E438" s="37"/>
      <c r="F438" s="37"/>
    </row>
    <row r="439" spans="1:7" s="1" customFormat="1" ht="18.75">
      <c r="A439" s="48"/>
      <c r="B439" s="21"/>
      <c r="C439" s="6" t="s">
        <v>77</v>
      </c>
      <c r="D439" s="7">
        <v>22.8</v>
      </c>
      <c r="E439" s="37"/>
      <c r="F439" s="574">
        <f>E439*D439</f>
        <v>0</v>
      </c>
    </row>
    <row r="441" spans="1:7" s="29" customFormat="1">
      <c r="A441" s="22"/>
      <c r="B441" s="23"/>
      <c r="C441" s="24" t="s">
        <v>35</v>
      </c>
      <c r="D441" s="25"/>
      <c r="E441" s="25"/>
      <c r="F441" s="576">
        <f>SUM(F433:F440)</f>
        <v>0</v>
      </c>
    </row>
    <row r="442" spans="1:7" s="29" customFormat="1">
      <c r="A442" s="22"/>
      <c r="B442" s="47"/>
      <c r="C442" s="40"/>
      <c r="D442" s="41"/>
      <c r="E442" s="41"/>
      <c r="F442" s="42"/>
    </row>
    <row r="443" spans="1:7" s="1" customFormat="1">
      <c r="A443" s="10"/>
      <c r="B443" s="49" t="s">
        <v>78</v>
      </c>
      <c r="C443" s="50" t="s">
        <v>2</v>
      </c>
      <c r="D443" s="39" t="s">
        <v>6</v>
      </c>
      <c r="E443" s="39" t="s">
        <v>3</v>
      </c>
      <c r="F443" s="39" t="s">
        <v>4</v>
      </c>
      <c r="G443" s="51"/>
    </row>
    <row r="444" spans="1:7" s="1" customFormat="1">
      <c r="A444" s="10"/>
      <c r="B444" s="5"/>
      <c r="C444" s="3"/>
      <c r="D444" s="4"/>
      <c r="E444" s="37"/>
      <c r="F444" s="37"/>
      <c r="G444" s="37"/>
    </row>
    <row r="445" spans="1:7" ht="126">
      <c r="A445" s="22" t="s">
        <v>1</v>
      </c>
      <c r="B445" s="21" t="s">
        <v>1097</v>
      </c>
      <c r="C445" s="6"/>
      <c r="G445" s="4"/>
    </row>
    <row r="446" spans="1:7" s="628" customFormat="1" ht="11.25">
      <c r="A446" s="624"/>
      <c r="B446" s="625"/>
      <c r="C446" s="626"/>
      <c r="D446" s="627"/>
      <c r="E446" s="627"/>
      <c r="F446" s="627"/>
      <c r="G446" s="627"/>
    </row>
    <row r="447" spans="1:7" ht="18.75">
      <c r="A447" s="22"/>
      <c r="C447" s="6" t="s">
        <v>72</v>
      </c>
      <c r="D447" s="7">
        <v>318.06</v>
      </c>
      <c r="E447" s="7"/>
      <c r="F447" s="574">
        <f>E447*D447</f>
        <v>0</v>
      </c>
      <c r="G447" s="4"/>
    </row>
    <row r="448" spans="1:7">
      <c r="G448" s="4"/>
    </row>
    <row r="449" spans="1:7" ht="126">
      <c r="A449" s="22" t="s">
        <v>5</v>
      </c>
      <c r="B449" s="21" t="s">
        <v>1098</v>
      </c>
      <c r="G449" s="4"/>
    </row>
    <row r="450" spans="1:7">
      <c r="G450" s="4"/>
    </row>
    <row r="451" spans="1:7" ht="18.75">
      <c r="C451" s="6" t="s">
        <v>72</v>
      </c>
      <c r="D451" s="7">
        <v>86.45</v>
      </c>
      <c r="E451" s="7"/>
      <c r="F451" s="574">
        <f>E451*D451</f>
        <v>0</v>
      </c>
      <c r="G451" s="4"/>
    </row>
    <row r="452" spans="1:7">
      <c r="G452" s="4"/>
    </row>
    <row r="453" spans="1:7" ht="110.25">
      <c r="A453" s="22" t="s">
        <v>7</v>
      </c>
      <c r="B453" s="21" t="s">
        <v>1099</v>
      </c>
      <c r="C453" s="6"/>
      <c r="D453" s="7"/>
      <c r="E453" s="7"/>
      <c r="F453" s="7"/>
      <c r="G453" s="4"/>
    </row>
    <row r="454" spans="1:7">
      <c r="A454" s="22"/>
      <c r="B454" s="21"/>
      <c r="C454" s="6"/>
      <c r="D454" s="7"/>
      <c r="E454" s="7"/>
      <c r="F454" s="7"/>
      <c r="G454" s="4"/>
    </row>
    <row r="455" spans="1:7" ht="18.75">
      <c r="A455" s="22"/>
      <c r="B455" s="21"/>
      <c r="C455" s="6" t="s">
        <v>72</v>
      </c>
      <c r="D455" s="7">
        <v>9.5</v>
      </c>
      <c r="E455" s="7"/>
      <c r="F455" s="574">
        <f>E455*D455</f>
        <v>0</v>
      </c>
      <c r="G455" s="4"/>
    </row>
    <row r="456" spans="1:7" s="29" customFormat="1">
      <c r="A456" s="22"/>
      <c r="B456" s="47"/>
      <c r="C456" s="40"/>
      <c r="D456" s="41"/>
      <c r="E456" s="41"/>
      <c r="F456" s="42"/>
    </row>
    <row r="457" spans="1:7" s="29" customFormat="1">
      <c r="A457" s="22"/>
      <c r="B457" s="23"/>
      <c r="C457" s="24" t="s">
        <v>35</v>
      </c>
      <c r="D457" s="25"/>
      <c r="E457" s="25"/>
      <c r="F457" s="576">
        <f>SUM(F445:F456)</f>
        <v>0</v>
      </c>
    </row>
    <row r="458" spans="1:7" s="29" customFormat="1">
      <c r="A458" s="22"/>
      <c r="B458" s="47"/>
      <c r="C458" s="40"/>
      <c r="D458" s="41"/>
      <c r="E458" s="41"/>
      <c r="F458" s="42"/>
    </row>
    <row r="459" spans="1:7" s="29" customFormat="1">
      <c r="A459" s="22"/>
      <c r="B459" s="38" t="s">
        <v>83</v>
      </c>
      <c r="C459" s="27" t="s">
        <v>2</v>
      </c>
      <c r="D459" s="28" t="s">
        <v>6</v>
      </c>
      <c r="E459" s="28" t="s">
        <v>3</v>
      </c>
      <c r="F459" s="28" t="s">
        <v>4</v>
      </c>
    </row>
    <row r="460" spans="1:7" s="29" customFormat="1">
      <c r="A460" s="22"/>
      <c r="B460" s="47"/>
      <c r="C460" s="40"/>
      <c r="D460" s="41"/>
      <c r="E460" s="41"/>
      <c r="F460" s="42"/>
    </row>
    <row r="461" spans="1:7" s="29" customFormat="1" ht="17.25" customHeight="1">
      <c r="A461" s="22" t="s">
        <v>1</v>
      </c>
      <c r="B461" s="47" t="s">
        <v>84</v>
      </c>
      <c r="C461" s="40"/>
      <c r="D461" s="41"/>
      <c r="E461" s="41"/>
      <c r="F461" s="42"/>
    </row>
    <row r="462" spans="1:7" s="29" customFormat="1" ht="17.25" customHeight="1">
      <c r="A462" s="22"/>
      <c r="B462" s="47"/>
      <c r="C462" s="52" t="s">
        <v>27</v>
      </c>
      <c r="D462" s="41">
        <v>11</v>
      </c>
      <c r="E462" s="41"/>
      <c r="F462" s="574">
        <f>E462*D462</f>
        <v>0</v>
      </c>
    </row>
    <row r="463" spans="1:7" s="29" customFormat="1">
      <c r="A463" s="22"/>
      <c r="B463" s="47"/>
      <c r="C463" s="40"/>
      <c r="D463" s="41"/>
      <c r="E463" s="41"/>
      <c r="F463" s="42"/>
    </row>
    <row r="464" spans="1:7" s="29" customFormat="1" ht="31.5">
      <c r="A464" s="22" t="s">
        <v>5</v>
      </c>
      <c r="B464" s="47" t="s">
        <v>91</v>
      </c>
      <c r="C464" s="40"/>
      <c r="D464" s="41"/>
      <c r="E464" s="41"/>
      <c r="F464" s="42"/>
    </row>
    <row r="465" spans="1:6" s="29" customFormat="1">
      <c r="A465" s="22"/>
      <c r="B465" s="17"/>
      <c r="C465" s="40"/>
      <c r="D465" s="41"/>
      <c r="E465" s="41"/>
      <c r="F465" s="42"/>
    </row>
    <row r="466" spans="1:6" s="29" customFormat="1">
      <c r="A466" s="22"/>
      <c r="B466" s="47"/>
      <c r="C466" s="52" t="s">
        <v>27</v>
      </c>
      <c r="D466" s="41">
        <v>10</v>
      </c>
      <c r="E466" s="41"/>
      <c r="F466" s="574">
        <f>E466*D466</f>
        <v>0</v>
      </c>
    </row>
    <row r="467" spans="1:6" s="29" customFormat="1">
      <c r="A467" s="22"/>
      <c r="B467" s="47"/>
      <c r="C467" s="52"/>
      <c r="D467" s="41"/>
      <c r="E467" s="41"/>
      <c r="F467" s="41"/>
    </row>
    <row r="468" spans="1:6" s="29" customFormat="1" ht="47.25">
      <c r="A468" s="22" t="s">
        <v>7</v>
      </c>
      <c r="B468" s="47" t="s">
        <v>1100</v>
      </c>
      <c r="C468" s="52"/>
      <c r="D468" s="41"/>
      <c r="E468" s="41"/>
      <c r="F468" s="41"/>
    </row>
    <row r="469" spans="1:6" s="29" customFormat="1">
      <c r="A469" s="22"/>
      <c r="B469" s="47"/>
      <c r="C469" s="52" t="s">
        <v>27</v>
      </c>
      <c r="D469" s="41">
        <v>1</v>
      </c>
      <c r="E469" s="41"/>
      <c r="F469" s="574">
        <f>E469*D469</f>
        <v>0</v>
      </c>
    </row>
    <row r="470" spans="1:6" s="29" customFormat="1">
      <c r="A470" s="22"/>
      <c r="B470" s="47"/>
      <c r="C470" s="52"/>
      <c r="D470" s="41"/>
      <c r="E470" s="41"/>
      <c r="F470" s="41"/>
    </row>
    <row r="471" spans="1:6" s="29" customFormat="1" ht="47.25">
      <c r="A471" s="22" t="s">
        <v>8</v>
      </c>
      <c r="B471" s="47" t="s">
        <v>111</v>
      </c>
      <c r="C471" s="52"/>
      <c r="D471" s="41"/>
      <c r="E471" s="41"/>
      <c r="F471" s="41"/>
    </row>
    <row r="472" spans="1:6" s="29" customFormat="1">
      <c r="A472" s="22"/>
      <c r="B472" s="47"/>
      <c r="C472" s="52" t="s">
        <v>27</v>
      </c>
      <c r="D472" s="41">
        <v>1</v>
      </c>
      <c r="E472" s="41"/>
      <c r="F472" s="574">
        <f>E472*D472</f>
        <v>0</v>
      </c>
    </row>
    <row r="473" spans="1:6" s="29" customFormat="1">
      <c r="A473" s="22"/>
      <c r="B473" s="47"/>
      <c r="C473" s="52"/>
      <c r="D473" s="41"/>
      <c r="E473" s="41"/>
      <c r="F473" s="41"/>
    </row>
    <row r="474" spans="1:6" s="29" customFormat="1" ht="47.25">
      <c r="A474" s="22" t="s">
        <v>9</v>
      </c>
      <c r="B474" s="47" t="s">
        <v>112</v>
      </c>
      <c r="C474" s="52"/>
      <c r="D474" s="41"/>
      <c r="E474" s="41"/>
      <c r="F474" s="41"/>
    </row>
    <row r="475" spans="1:6" s="29" customFormat="1">
      <c r="A475" s="22"/>
      <c r="B475" s="47"/>
      <c r="C475" s="52" t="s">
        <v>27</v>
      </c>
      <c r="D475" s="41">
        <v>1</v>
      </c>
      <c r="E475" s="41"/>
      <c r="F475" s="574">
        <f>E475*D475</f>
        <v>0</v>
      </c>
    </row>
    <row r="476" spans="1:6" s="29" customFormat="1">
      <c r="A476" s="22"/>
      <c r="B476" s="47"/>
      <c r="C476" s="52"/>
      <c r="D476" s="41"/>
      <c r="E476" s="41"/>
      <c r="F476" s="41"/>
    </row>
    <row r="477" spans="1:6" s="29" customFormat="1" ht="45" customHeight="1">
      <c r="A477" s="22" t="s">
        <v>13</v>
      </c>
      <c r="B477" s="47" t="s">
        <v>113</v>
      </c>
      <c r="C477" s="52"/>
      <c r="D477" s="41"/>
      <c r="E477" s="41"/>
      <c r="F477" s="41"/>
    </row>
    <row r="478" spans="1:6" s="29" customFormat="1">
      <c r="A478" s="22"/>
      <c r="B478" s="47"/>
      <c r="C478" s="52" t="s">
        <v>27</v>
      </c>
      <c r="D478" s="41">
        <v>2</v>
      </c>
      <c r="E478" s="41"/>
      <c r="F478" s="574">
        <f>E478*D478</f>
        <v>0</v>
      </c>
    </row>
    <row r="479" spans="1:6" s="29" customFormat="1">
      <c r="A479" s="22"/>
      <c r="B479" s="47"/>
      <c r="C479" s="52"/>
      <c r="D479" s="41"/>
      <c r="E479" s="41"/>
      <c r="F479" s="42"/>
    </row>
    <row r="480" spans="1:6" s="29" customFormat="1">
      <c r="A480" s="22"/>
      <c r="B480" s="23"/>
      <c r="C480" s="24" t="s">
        <v>35</v>
      </c>
      <c r="D480" s="25"/>
      <c r="E480" s="25"/>
      <c r="F480" s="576">
        <f>SUM(F461:F479)</f>
        <v>0</v>
      </c>
    </row>
    <row r="481" spans="1:6" ht="15.75" customHeight="1"/>
    <row r="482" spans="1:6" ht="16.5" customHeight="1">
      <c r="B482" s="38" t="s">
        <v>82</v>
      </c>
      <c r="C482" s="27" t="s">
        <v>2</v>
      </c>
      <c r="D482" s="28" t="s">
        <v>6</v>
      </c>
      <c r="E482" s="28" t="s">
        <v>3</v>
      </c>
      <c r="F482" s="28" t="s">
        <v>4</v>
      </c>
    </row>
    <row r="484" spans="1:6" ht="78.75">
      <c r="A484" s="53" t="s">
        <v>1</v>
      </c>
      <c r="B484" s="33" t="s">
        <v>110</v>
      </c>
      <c r="C484" s="6"/>
      <c r="F484" s="3"/>
    </row>
    <row r="485" spans="1:6">
      <c r="A485" s="53"/>
      <c r="B485" s="21"/>
      <c r="C485" s="6"/>
      <c r="F485" s="3"/>
    </row>
    <row r="486" spans="1:6" ht="18.75">
      <c r="A486" s="53"/>
      <c r="B486" s="21"/>
      <c r="C486" s="6" t="s">
        <v>85</v>
      </c>
      <c r="D486" s="7">
        <v>1040.75</v>
      </c>
      <c r="E486" s="7"/>
      <c r="F486" s="574">
        <f>E486*D486</f>
        <v>0</v>
      </c>
    </row>
    <row r="487" spans="1:6" ht="24" customHeight="1">
      <c r="A487" s="9"/>
      <c r="B487" s="9"/>
      <c r="C487" s="9"/>
      <c r="D487" s="9"/>
      <c r="E487" s="9"/>
      <c r="F487" s="9"/>
    </row>
    <row r="488" spans="1:6" ht="63">
      <c r="A488" s="53" t="s">
        <v>5</v>
      </c>
      <c r="B488" s="34" t="s">
        <v>86</v>
      </c>
      <c r="C488" s="33"/>
      <c r="F488" s="3"/>
    </row>
    <row r="489" spans="1:6" ht="18.75">
      <c r="A489" s="53"/>
      <c r="B489" s="21"/>
      <c r="C489" s="6" t="s">
        <v>85</v>
      </c>
      <c r="D489" s="7">
        <v>1610</v>
      </c>
      <c r="E489" s="7"/>
      <c r="F489" s="574">
        <f>E489*D489</f>
        <v>0</v>
      </c>
    </row>
    <row r="490" spans="1:6">
      <c r="A490" s="9"/>
      <c r="B490" s="9"/>
      <c r="C490" s="9"/>
      <c r="D490" s="9"/>
      <c r="E490" s="9"/>
      <c r="F490" s="9"/>
    </row>
    <row r="491" spans="1:6" ht="63">
      <c r="A491" s="53" t="s">
        <v>7</v>
      </c>
      <c r="B491" s="34" t="s">
        <v>49</v>
      </c>
      <c r="C491" s="6"/>
      <c r="F491" s="3"/>
    </row>
    <row r="492" spans="1:6">
      <c r="A492" s="53"/>
      <c r="B492" s="33" t="s">
        <v>42</v>
      </c>
      <c r="C492" s="6"/>
      <c r="F492" s="3"/>
    </row>
    <row r="493" spans="1:6" ht="17.25" customHeight="1">
      <c r="A493" s="53"/>
      <c r="B493" s="21"/>
      <c r="C493" s="6" t="s">
        <v>72</v>
      </c>
      <c r="D493" s="7">
        <v>2520</v>
      </c>
      <c r="E493" s="7"/>
      <c r="F493" s="574">
        <f>E493*D493</f>
        <v>0</v>
      </c>
    </row>
    <row r="494" spans="1:6">
      <c r="A494" s="9"/>
      <c r="B494" s="9"/>
      <c r="C494" s="9"/>
      <c r="D494" s="9"/>
      <c r="E494" s="9"/>
      <c r="F494" s="9"/>
    </row>
    <row r="495" spans="1:6" ht="63">
      <c r="A495" s="53" t="s">
        <v>8</v>
      </c>
      <c r="B495" s="33" t="s">
        <v>139</v>
      </c>
      <c r="C495" s="6"/>
      <c r="F495" s="3"/>
    </row>
    <row r="496" spans="1:6" ht="20.25" customHeight="1">
      <c r="A496" s="53"/>
      <c r="B496" s="21"/>
      <c r="C496" s="6"/>
      <c r="F496" s="3"/>
    </row>
    <row r="497" spans="1:6" ht="18.75">
      <c r="A497" s="53"/>
      <c r="B497" s="21"/>
      <c r="C497" s="6" t="s">
        <v>85</v>
      </c>
      <c r="D497" s="7">
        <v>2650</v>
      </c>
      <c r="E497" s="7"/>
      <c r="F497" s="574">
        <f>E497*D497</f>
        <v>0</v>
      </c>
    </row>
    <row r="499" spans="1:6" ht="63">
      <c r="A499" s="22" t="s">
        <v>9</v>
      </c>
      <c r="B499" s="45" t="s">
        <v>32</v>
      </c>
      <c r="C499" s="6"/>
      <c r="D499" s="7"/>
    </row>
    <row r="500" spans="1:6">
      <c r="A500" s="22"/>
      <c r="B500" s="21"/>
      <c r="C500" s="6"/>
    </row>
    <row r="501" spans="1:6" ht="18.75">
      <c r="A501" s="22"/>
      <c r="B501" s="21"/>
      <c r="C501" s="6" t="s">
        <v>54</v>
      </c>
      <c r="D501" s="7">
        <v>1108.8</v>
      </c>
      <c r="E501" s="7"/>
      <c r="F501" s="574">
        <f>E501*D501</f>
        <v>0</v>
      </c>
    </row>
    <row r="503" spans="1:6" ht="54.75" customHeight="1">
      <c r="A503" s="22" t="s">
        <v>13</v>
      </c>
      <c r="B503" s="45" t="s">
        <v>33</v>
      </c>
      <c r="C503" s="6"/>
    </row>
    <row r="504" spans="1:6" ht="20.25" customHeight="1">
      <c r="A504" s="22"/>
      <c r="B504" s="21"/>
      <c r="C504" s="6"/>
    </row>
    <row r="505" spans="1:6" ht="21.75" customHeight="1">
      <c r="A505" s="22"/>
      <c r="B505" s="21" t="s">
        <v>34</v>
      </c>
      <c r="C505" s="6" t="s">
        <v>52</v>
      </c>
      <c r="D505" s="7">
        <v>451</v>
      </c>
      <c r="E505" s="7"/>
      <c r="F505" s="574">
        <f>E505*D505</f>
        <v>0</v>
      </c>
    </row>
    <row r="508" spans="1:6" ht="63" customHeight="1">
      <c r="A508" s="22" t="s">
        <v>14</v>
      </c>
      <c r="B508" s="45" t="s">
        <v>43</v>
      </c>
    </row>
    <row r="510" spans="1:6" s="29" customFormat="1" ht="18.75">
      <c r="A510" s="22"/>
      <c r="B510" s="21" t="s">
        <v>129</v>
      </c>
      <c r="C510" s="6" t="s">
        <v>54</v>
      </c>
      <c r="D510" s="7">
        <v>31.57</v>
      </c>
      <c r="E510" s="7"/>
      <c r="F510" s="574">
        <f>E510*D510</f>
        <v>0</v>
      </c>
    </row>
    <row r="512" spans="1:6" ht="112.5" customHeight="1">
      <c r="A512" s="22" t="s">
        <v>15</v>
      </c>
      <c r="B512" s="45" t="s">
        <v>87</v>
      </c>
      <c r="C512" s="6"/>
    </row>
    <row r="513" spans="1:6" ht="18.75">
      <c r="A513" s="22"/>
      <c r="B513" s="21"/>
      <c r="C513" s="6" t="s">
        <v>72</v>
      </c>
      <c r="D513" s="7">
        <v>2520</v>
      </c>
      <c r="E513" s="7"/>
      <c r="F513" s="574">
        <f>E513*D513</f>
        <v>0</v>
      </c>
    </row>
    <row r="514" spans="1:6">
      <c r="D514" s="7"/>
      <c r="E514" s="7"/>
      <c r="F514" s="7"/>
    </row>
    <row r="515" spans="1:6" ht="63">
      <c r="A515" s="22" t="s">
        <v>16</v>
      </c>
      <c r="B515" s="45" t="s">
        <v>1409</v>
      </c>
      <c r="C515" s="6"/>
      <c r="D515" s="7"/>
      <c r="E515" s="7"/>
      <c r="F515" s="7"/>
    </row>
    <row r="516" spans="1:6" ht="22.5" customHeight="1">
      <c r="A516" s="22"/>
      <c r="B516" s="21"/>
      <c r="C516" s="6" t="s">
        <v>72</v>
      </c>
      <c r="D516" s="7">
        <v>2520</v>
      </c>
      <c r="E516" s="7"/>
      <c r="F516" s="574">
        <f>E516*D516</f>
        <v>0</v>
      </c>
    </row>
    <row r="517" spans="1:6" ht="22.5" customHeight="1"/>
    <row r="518" spans="1:6">
      <c r="A518" s="22" t="s">
        <v>19</v>
      </c>
      <c r="B518" s="45" t="s">
        <v>123</v>
      </c>
      <c r="C518" s="6"/>
      <c r="D518" s="7"/>
      <c r="E518" s="7"/>
      <c r="F518" s="7"/>
    </row>
    <row r="519" spans="1:6" ht="22.5" customHeight="1">
      <c r="A519" s="22"/>
      <c r="B519" s="21"/>
      <c r="C519" s="6" t="s">
        <v>27</v>
      </c>
      <c r="D519" s="7">
        <v>2</v>
      </c>
      <c r="E519" s="7"/>
      <c r="F519" s="574">
        <f>E519*D519</f>
        <v>0</v>
      </c>
    </row>
    <row r="520" spans="1:6" ht="22.5" customHeight="1">
      <c r="A520" s="22"/>
      <c r="B520" s="21"/>
      <c r="C520" s="6"/>
      <c r="D520" s="7"/>
      <c r="E520" s="7"/>
      <c r="F520" s="7"/>
    </row>
    <row r="521" spans="1:6" ht="63">
      <c r="A521" s="22" t="s">
        <v>20</v>
      </c>
      <c r="B521" s="45" t="s">
        <v>121</v>
      </c>
      <c r="C521" s="6"/>
      <c r="D521" s="7"/>
      <c r="E521" s="7"/>
      <c r="F521" s="7"/>
    </row>
    <row r="522" spans="1:6">
      <c r="A522" s="22"/>
      <c r="B522" s="21"/>
      <c r="C522" s="6"/>
      <c r="D522" s="7"/>
      <c r="E522" s="7"/>
      <c r="F522" s="7"/>
    </row>
    <row r="523" spans="1:6" ht="18.75">
      <c r="A523" s="22"/>
      <c r="B523" s="21" t="s">
        <v>11</v>
      </c>
      <c r="C523" s="6" t="s">
        <v>85</v>
      </c>
      <c r="D523" s="7">
        <v>89</v>
      </c>
      <c r="E523" s="7"/>
      <c r="F523" s="574">
        <f>E523*D523</f>
        <v>0</v>
      </c>
    </row>
    <row r="524" spans="1:6">
      <c r="A524" s="22"/>
      <c r="B524" s="21"/>
      <c r="C524" s="6"/>
      <c r="D524" s="7"/>
      <c r="E524" s="7"/>
      <c r="F524" s="7"/>
    </row>
    <row r="525" spans="1:6" ht="18.75">
      <c r="A525" s="22"/>
      <c r="B525" s="21" t="s">
        <v>12</v>
      </c>
      <c r="C525" s="6" t="s">
        <v>125</v>
      </c>
      <c r="D525" s="7">
        <v>213.6</v>
      </c>
      <c r="E525" s="7"/>
      <c r="F525" s="574">
        <f>E525*D525</f>
        <v>0</v>
      </c>
    </row>
    <row r="527" spans="1:6">
      <c r="B527" s="21" t="s">
        <v>122</v>
      </c>
      <c r="C527" s="6" t="s">
        <v>17</v>
      </c>
      <c r="D527" s="7">
        <v>4500</v>
      </c>
      <c r="E527" s="7"/>
      <c r="F527" s="574">
        <f>E527*D527</f>
        <v>0</v>
      </c>
    </row>
    <row r="528" spans="1:6">
      <c r="B528" s="21"/>
      <c r="C528" s="6"/>
      <c r="D528" s="7"/>
      <c r="E528" s="7"/>
      <c r="F528" s="7"/>
    </row>
    <row r="529" spans="1:7" ht="18.75">
      <c r="B529" s="21" t="s">
        <v>124</v>
      </c>
      <c r="C529" s="6" t="s">
        <v>72</v>
      </c>
      <c r="D529" s="7">
        <v>712</v>
      </c>
      <c r="E529" s="7"/>
      <c r="F529" s="574">
        <f>E529*D529</f>
        <v>0</v>
      </c>
    </row>
    <row r="531" spans="1:7" ht="78.75">
      <c r="A531" s="22" t="s">
        <v>21</v>
      </c>
      <c r="B531" s="21" t="s">
        <v>138</v>
      </c>
      <c r="C531" s="6"/>
      <c r="D531" s="7"/>
    </row>
    <row r="532" spans="1:7">
      <c r="A532" s="22"/>
      <c r="B532" s="21"/>
      <c r="C532" s="6"/>
      <c r="D532" s="7"/>
    </row>
    <row r="533" spans="1:7">
      <c r="A533" s="22"/>
      <c r="B533" s="21" t="s">
        <v>136</v>
      </c>
      <c r="C533" s="6" t="s">
        <v>27</v>
      </c>
      <c r="D533" s="7">
        <v>1</v>
      </c>
      <c r="E533" s="7"/>
      <c r="F533" s="574">
        <f>E533*D533</f>
        <v>0</v>
      </c>
    </row>
    <row r="534" spans="1:7">
      <c r="A534" s="22"/>
      <c r="B534" s="21"/>
      <c r="C534" s="6"/>
      <c r="D534" s="7"/>
    </row>
    <row r="535" spans="1:7">
      <c r="A535" s="22"/>
      <c r="B535" s="21" t="s">
        <v>137</v>
      </c>
      <c r="C535" s="6" t="s">
        <v>27</v>
      </c>
      <c r="D535" s="7">
        <v>1</v>
      </c>
      <c r="E535" s="7"/>
      <c r="F535" s="574">
        <f>E535*D535</f>
        <v>0</v>
      </c>
    </row>
    <row r="537" spans="1:7" ht="78.75">
      <c r="A537" s="22" t="s">
        <v>48</v>
      </c>
      <c r="B537" s="21" t="s">
        <v>127</v>
      </c>
      <c r="C537" s="6"/>
      <c r="D537" s="7"/>
    </row>
    <row r="538" spans="1:7">
      <c r="A538" s="22"/>
      <c r="B538" s="21"/>
      <c r="C538" s="6"/>
      <c r="D538" s="7"/>
    </row>
    <row r="539" spans="1:7" ht="18.75">
      <c r="A539" s="22"/>
      <c r="B539" s="21"/>
      <c r="C539" s="6" t="s">
        <v>126</v>
      </c>
      <c r="D539" s="7">
        <v>15</v>
      </c>
      <c r="E539" s="7"/>
      <c r="F539" s="574">
        <f>E539*D539</f>
        <v>0</v>
      </c>
    </row>
    <row r="541" spans="1:7" ht="63">
      <c r="A541" s="22" t="s">
        <v>67</v>
      </c>
      <c r="B541" s="21" t="s">
        <v>128</v>
      </c>
      <c r="C541" s="6"/>
      <c r="D541" s="7"/>
      <c r="E541" s="7"/>
      <c r="F541" s="7"/>
    </row>
    <row r="542" spans="1:7" ht="18.75">
      <c r="A542" s="22"/>
      <c r="B542" s="21"/>
      <c r="C542" s="6" t="s">
        <v>126</v>
      </c>
      <c r="D542" s="7">
        <v>15</v>
      </c>
      <c r="E542" s="7"/>
      <c r="F542" s="574">
        <f>E542*D542</f>
        <v>0</v>
      </c>
    </row>
    <row r="543" spans="1:7">
      <c r="A543" s="22"/>
      <c r="B543" s="21"/>
      <c r="C543" s="6"/>
      <c r="D543" s="7"/>
      <c r="E543" s="7"/>
      <c r="F543" s="7"/>
    </row>
    <row r="544" spans="1:7" ht="47.25">
      <c r="A544" s="22" t="s">
        <v>73</v>
      </c>
      <c r="B544" s="61" t="s">
        <v>1101</v>
      </c>
      <c r="C544" s="62"/>
      <c r="D544" s="37"/>
      <c r="E544" s="37"/>
      <c r="F544" s="37"/>
      <c r="G544" s="37"/>
    </row>
    <row r="545" spans="1:9">
      <c r="A545" s="22"/>
      <c r="B545" s="61" t="s">
        <v>134</v>
      </c>
      <c r="C545" s="62"/>
      <c r="D545" s="37"/>
      <c r="E545" s="37"/>
      <c r="F545" s="37"/>
      <c r="G545" s="37"/>
    </row>
    <row r="546" spans="1:9" ht="18.75">
      <c r="A546" s="22"/>
      <c r="B546" s="63"/>
      <c r="C546" s="62" t="s">
        <v>133</v>
      </c>
      <c r="D546" s="7">
        <v>105.54</v>
      </c>
      <c r="E546" s="7"/>
      <c r="F546" s="574">
        <f>E546*D546</f>
        <v>0</v>
      </c>
      <c r="G546" s="37"/>
    </row>
    <row r="547" spans="1:9">
      <c r="A547" s="22"/>
      <c r="B547" s="63"/>
      <c r="C547" s="62"/>
      <c r="D547" s="7"/>
      <c r="E547" s="7"/>
      <c r="F547" s="7"/>
      <c r="G547" s="37"/>
    </row>
    <row r="548" spans="1:9" ht="31.5">
      <c r="A548" s="22" t="s">
        <v>135</v>
      </c>
      <c r="B548" s="66" t="s">
        <v>1102</v>
      </c>
      <c r="C548" s="62"/>
      <c r="D548" s="7"/>
      <c r="E548" s="7"/>
      <c r="F548" s="7"/>
      <c r="G548" s="37"/>
      <c r="I548" s="9" t="s">
        <v>147</v>
      </c>
    </row>
    <row r="549" spans="1:9">
      <c r="A549" s="22"/>
      <c r="B549" s="66"/>
      <c r="C549" s="62"/>
      <c r="D549" s="7"/>
      <c r="E549" s="7"/>
      <c r="F549" s="7"/>
      <c r="G549" s="37"/>
    </row>
    <row r="550" spans="1:9">
      <c r="A550" s="22"/>
      <c r="B550" s="65" t="s">
        <v>141</v>
      </c>
      <c r="C550" s="62" t="s">
        <v>27</v>
      </c>
      <c r="D550" s="7">
        <v>2</v>
      </c>
      <c r="E550" s="7"/>
      <c r="F550" s="574">
        <f>E550*D550</f>
        <v>0</v>
      </c>
      <c r="G550" s="37"/>
    </row>
    <row r="551" spans="1:9">
      <c r="A551" s="22"/>
      <c r="B551" s="65"/>
      <c r="C551" s="62"/>
      <c r="D551" s="7"/>
      <c r="E551" s="7"/>
      <c r="F551" s="7"/>
      <c r="G551" s="37"/>
    </row>
    <row r="552" spans="1:9">
      <c r="B552" s="65" t="s">
        <v>142</v>
      </c>
      <c r="C552" s="62" t="s">
        <v>27</v>
      </c>
      <c r="D552" s="7">
        <v>2</v>
      </c>
      <c r="E552" s="7"/>
      <c r="F552" s="574">
        <f>E552*D552</f>
        <v>0</v>
      </c>
    </row>
    <row r="553" spans="1:9">
      <c r="B553" s="65"/>
    </row>
    <row r="554" spans="1:9" ht="18.75">
      <c r="B554" s="65" t="s">
        <v>140</v>
      </c>
      <c r="C554" s="6" t="s">
        <v>126</v>
      </c>
      <c r="D554" s="7">
        <v>200</v>
      </c>
      <c r="E554" s="7"/>
      <c r="F554" s="574">
        <f>E554*D554</f>
        <v>0</v>
      </c>
    </row>
    <row r="555" spans="1:9">
      <c r="B555" s="64"/>
      <c r="C555" s="16"/>
      <c r="E555" s="7"/>
    </row>
    <row r="556" spans="1:9" s="29" customFormat="1" ht="20.25" customHeight="1">
      <c r="A556" s="22"/>
      <c r="B556" s="23"/>
      <c r="C556" s="24" t="s">
        <v>35</v>
      </c>
      <c r="D556" s="25"/>
      <c r="E556" s="25"/>
      <c r="F556" s="576">
        <f>SUM(F486:F555)</f>
        <v>0</v>
      </c>
    </row>
    <row r="559" spans="1:9">
      <c r="D559" s="549"/>
      <c r="E559" s="550" t="s">
        <v>1044</v>
      </c>
      <c r="F559" s="577">
        <f>F556+F480+F457+F441+F429+F408+F397+F345+F331+F266+F250+F240+F165+F108+F85</f>
        <v>0</v>
      </c>
    </row>
    <row r="560" spans="1:9">
      <c r="E560" s="549" t="s">
        <v>89</v>
      </c>
      <c r="F560" s="577">
        <f>F559*0.25</f>
        <v>0</v>
      </c>
    </row>
    <row r="561" spans="5:6">
      <c r="E561" s="549" t="s">
        <v>1045</v>
      </c>
      <c r="F561" s="577">
        <f>F560+F559</f>
        <v>0</v>
      </c>
    </row>
    <row r="580" ht="26.25" customHeight="1"/>
    <row r="607" ht="16.5" customHeight="1"/>
    <row r="699" ht="117.75" customHeight="1"/>
    <row r="705" ht="84.75" customHeight="1"/>
  </sheetData>
  <pageMargins left="0.98425196850393704" right="0.39370078740157483" top="1.1811023622047245" bottom="0.74803149606299213"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6"/>
  <sheetViews>
    <sheetView zoomScaleNormal="100" workbookViewId="0">
      <selection activeCell="B311" sqref="B311:F311"/>
    </sheetView>
  </sheetViews>
  <sheetFormatPr defaultRowHeight="15.75"/>
  <cols>
    <col min="1" max="1" width="3.85546875" style="48" customWidth="1"/>
    <col min="2" max="2" width="48.7109375" style="63" customWidth="1"/>
    <col min="3" max="3" width="15" style="62" customWidth="1"/>
    <col min="4" max="4" width="12.7109375" style="37" customWidth="1"/>
    <col min="5" max="5" width="17.7109375" style="78" customWidth="1"/>
    <col min="6" max="6" width="19.42578125" style="79" bestFit="1" customWidth="1"/>
    <col min="7" max="8" width="9.140625" style="1"/>
    <col min="9" max="9" width="50.42578125" style="1" customWidth="1"/>
    <col min="10" max="16384" width="9.140625" style="1"/>
  </cols>
  <sheetData>
    <row r="1" spans="1:6" ht="20.25">
      <c r="A1" s="10"/>
      <c r="B1" s="67" t="s">
        <v>149</v>
      </c>
      <c r="C1" s="3"/>
      <c r="D1" s="4"/>
      <c r="E1" s="68"/>
      <c r="F1" s="69"/>
    </row>
    <row r="2" spans="1:6" ht="20.25">
      <c r="A2" s="10"/>
      <c r="B2" s="70"/>
      <c r="C2" s="3"/>
      <c r="D2" s="4"/>
      <c r="E2" s="68"/>
      <c r="F2" s="69"/>
    </row>
    <row r="3" spans="1:6">
      <c r="A3" s="10"/>
      <c r="B3" s="71" t="s">
        <v>150</v>
      </c>
      <c r="C3" s="3"/>
      <c r="D3" s="4"/>
      <c r="E3" s="68"/>
      <c r="F3" s="69"/>
    </row>
    <row r="4" spans="1:6">
      <c r="A4" s="10"/>
      <c r="B4" s="5"/>
      <c r="C4" s="3"/>
      <c r="D4" s="4"/>
      <c r="E4" s="68"/>
      <c r="F4" s="69"/>
    </row>
    <row r="5" spans="1:6">
      <c r="B5" s="72" t="s">
        <v>151</v>
      </c>
      <c r="C5" s="50" t="s">
        <v>2</v>
      </c>
      <c r="D5" s="39" t="s">
        <v>6</v>
      </c>
      <c r="E5" s="73" t="s">
        <v>3</v>
      </c>
      <c r="F5" s="74" t="s">
        <v>4</v>
      </c>
    </row>
    <row r="6" spans="1:6" s="29" customFormat="1">
      <c r="A6" s="22"/>
      <c r="B6" s="21"/>
      <c r="C6" s="6"/>
      <c r="D6" s="7"/>
      <c r="E6" s="75"/>
      <c r="F6" s="76"/>
    </row>
    <row r="7" spans="1:6" s="29" customFormat="1" ht="141.75">
      <c r="A7" s="22" t="s">
        <v>1</v>
      </c>
      <c r="B7" s="558" t="s">
        <v>152</v>
      </c>
      <c r="C7" s="6"/>
      <c r="D7" s="7"/>
      <c r="E7" s="75"/>
      <c r="F7" s="76"/>
    </row>
    <row r="8" spans="1:6" s="29" customFormat="1">
      <c r="A8" s="22"/>
      <c r="B8" s="77" t="s">
        <v>153</v>
      </c>
      <c r="C8" s="6" t="s">
        <v>154</v>
      </c>
      <c r="D8" s="37">
        <v>35</v>
      </c>
      <c r="E8" s="78"/>
      <c r="F8" s="79">
        <f>D8*E8</f>
        <v>0</v>
      </c>
    </row>
    <row r="9" spans="1:6" s="29" customFormat="1">
      <c r="A9" s="22"/>
      <c r="B9" s="77" t="s">
        <v>155</v>
      </c>
      <c r="C9" s="62" t="s">
        <v>154</v>
      </c>
      <c r="D9" s="37">
        <v>240</v>
      </c>
      <c r="E9" s="78"/>
      <c r="F9" s="79">
        <f>D9*E9</f>
        <v>0</v>
      </c>
    </row>
    <row r="10" spans="1:6" s="29" customFormat="1">
      <c r="A10" s="22"/>
      <c r="B10" s="77" t="s">
        <v>156</v>
      </c>
      <c r="C10" s="62" t="s">
        <v>154</v>
      </c>
      <c r="D10" s="37">
        <v>20</v>
      </c>
      <c r="E10" s="78"/>
      <c r="F10" s="79">
        <f>D10*E10</f>
        <v>0</v>
      </c>
    </row>
    <row r="11" spans="1:6" s="29" customFormat="1">
      <c r="A11" s="22"/>
      <c r="B11" s="77"/>
      <c r="C11" s="62"/>
      <c r="D11" s="37"/>
      <c r="E11" s="78"/>
      <c r="F11" s="79"/>
    </row>
    <row r="12" spans="1:6" s="29" customFormat="1">
      <c r="A12" s="22"/>
      <c r="B12" s="23"/>
      <c r="C12" s="24" t="s">
        <v>157</v>
      </c>
      <c r="D12" s="25"/>
      <c r="E12" s="80"/>
      <c r="F12" s="81">
        <f>SUM(F6:F11)</f>
        <v>0</v>
      </c>
    </row>
    <row r="13" spans="1:6" s="29" customFormat="1">
      <c r="A13" s="22"/>
      <c r="B13" s="558"/>
      <c r="C13" s="62"/>
      <c r="D13" s="37"/>
      <c r="E13" s="78"/>
      <c r="F13" s="79"/>
    </row>
    <row r="14" spans="1:6">
      <c r="B14" s="72" t="s">
        <v>158</v>
      </c>
      <c r="C14" s="50" t="s">
        <v>2</v>
      </c>
      <c r="D14" s="39" t="s">
        <v>6</v>
      </c>
      <c r="E14" s="73" t="s">
        <v>3</v>
      </c>
      <c r="F14" s="74" t="s">
        <v>4</v>
      </c>
    </row>
    <row r="15" spans="1:6" s="29" customFormat="1">
      <c r="A15" s="22"/>
      <c r="B15" s="558"/>
      <c r="C15" s="62"/>
      <c r="D15" s="37"/>
      <c r="E15" s="78"/>
      <c r="F15" s="79"/>
    </row>
    <row r="16" spans="1:6" s="29" customFormat="1" ht="236.25">
      <c r="A16" s="22" t="s">
        <v>1</v>
      </c>
      <c r="B16" s="558" t="s">
        <v>159</v>
      </c>
      <c r="C16" s="62"/>
      <c r="D16" s="37"/>
      <c r="E16" s="78"/>
      <c r="F16" s="79"/>
    </row>
    <row r="17" spans="1:6" s="29" customFormat="1" ht="16.5" customHeight="1">
      <c r="A17" s="22"/>
      <c r="B17" s="84" t="s">
        <v>1104</v>
      </c>
      <c r="C17" s="62" t="s">
        <v>160</v>
      </c>
      <c r="D17" s="37">
        <v>17.7</v>
      </c>
      <c r="E17" s="78"/>
      <c r="F17" s="79">
        <f>D17*E17</f>
        <v>0</v>
      </c>
    </row>
    <row r="18" spans="1:6" s="29" customFormat="1" ht="15.75" customHeight="1">
      <c r="A18" s="22"/>
      <c r="B18" s="84" t="s">
        <v>1105</v>
      </c>
      <c r="C18" s="62" t="s">
        <v>160</v>
      </c>
      <c r="D18" s="37">
        <v>159.30000000000001</v>
      </c>
      <c r="E18" s="78"/>
      <c r="F18" s="79">
        <f>D18*E18</f>
        <v>0</v>
      </c>
    </row>
    <row r="19" spans="1:6" s="29" customFormat="1">
      <c r="A19" s="22"/>
      <c r="B19" s="558"/>
      <c r="C19" s="62"/>
      <c r="D19" s="37"/>
      <c r="E19" s="78"/>
      <c r="F19" s="79"/>
    </row>
    <row r="20" spans="1:6" s="29" customFormat="1" ht="51.75" customHeight="1">
      <c r="A20" s="22" t="s">
        <v>5</v>
      </c>
      <c r="B20" s="558" t="s">
        <v>161</v>
      </c>
      <c r="C20" s="62"/>
      <c r="D20" s="37"/>
      <c r="E20" s="78"/>
      <c r="F20" s="79"/>
    </row>
    <row r="21" spans="1:6" s="29" customFormat="1" ht="18.75">
      <c r="A21" s="22"/>
      <c r="B21" s="63"/>
      <c r="C21" s="62" t="s">
        <v>160</v>
      </c>
      <c r="D21" s="37">
        <v>17.7</v>
      </c>
      <c r="E21" s="78"/>
      <c r="F21" s="79">
        <f>D21*E21</f>
        <v>0</v>
      </c>
    </row>
    <row r="22" spans="1:6" s="29" customFormat="1">
      <c r="A22" s="22"/>
      <c r="B22" s="63"/>
      <c r="C22" s="62"/>
      <c r="D22" s="37"/>
      <c r="E22" s="78"/>
      <c r="F22" s="79"/>
    </row>
    <row r="23" spans="1:6" s="29" customFormat="1" ht="78.75">
      <c r="A23" s="22" t="s">
        <v>7</v>
      </c>
      <c r="B23" s="63" t="s">
        <v>162</v>
      </c>
      <c r="C23" s="62"/>
      <c r="D23" s="37"/>
      <c r="E23" s="78"/>
      <c r="F23" s="79"/>
    </row>
    <row r="24" spans="1:6" s="29" customFormat="1">
      <c r="A24" s="22"/>
      <c r="B24" s="63"/>
      <c r="C24" s="62" t="s">
        <v>154</v>
      </c>
      <c r="D24" s="7">
        <v>20</v>
      </c>
      <c r="E24" s="75"/>
      <c r="F24" s="76">
        <f>D24*E24</f>
        <v>0</v>
      </c>
    </row>
    <row r="25" spans="1:6" s="29" customFormat="1">
      <c r="A25" s="22"/>
      <c r="B25" s="558"/>
      <c r="C25" s="62"/>
      <c r="D25" s="37"/>
      <c r="E25" s="78"/>
      <c r="F25" s="79"/>
    </row>
    <row r="26" spans="1:6" s="29" customFormat="1" ht="94.5">
      <c r="A26" s="22" t="s">
        <v>8</v>
      </c>
      <c r="B26" s="558" t="s">
        <v>163</v>
      </c>
      <c r="C26" s="62"/>
      <c r="D26" s="37"/>
      <c r="E26" s="78"/>
      <c r="F26" s="79"/>
    </row>
    <row r="27" spans="1:6" s="29" customFormat="1" ht="18.75">
      <c r="A27" s="22"/>
      <c r="B27" s="63"/>
      <c r="C27" s="62" t="s">
        <v>160</v>
      </c>
      <c r="D27" s="7">
        <v>137</v>
      </c>
      <c r="E27" s="78"/>
      <c r="F27" s="79">
        <f>D27*E27</f>
        <v>0</v>
      </c>
    </row>
    <row r="28" spans="1:6" s="29" customFormat="1">
      <c r="A28" s="22"/>
      <c r="B28" s="63"/>
      <c r="C28" s="62"/>
      <c r="D28" s="7"/>
      <c r="E28" s="78"/>
      <c r="F28" s="79"/>
    </row>
    <row r="29" spans="1:6" s="29" customFormat="1" ht="78.75">
      <c r="A29" s="22" t="s">
        <v>9</v>
      </c>
      <c r="B29" s="558" t="s">
        <v>164</v>
      </c>
      <c r="C29" s="62"/>
      <c r="D29" s="37"/>
      <c r="E29" s="78"/>
      <c r="F29" s="79"/>
    </row>
    <row r="30" spans="1:6" s="29" customFormat="1" ht="18.75">
      <c r="A30" s="22"/>
      <c r="B30" s="63"/>
      <c r="C30" s="62" t="s">
        <v>160</v>
      </c>
      <c r="D30" s="37">
        <v>40</v>
      </c>
      <c r="E30" s="78"/>
      <c r="F30" s="79">
        <f>D30*E30</f>
        <v>0</v>
      </c>
    </row>
    <row r="31" spans="1:6" s="29" customFormat="1">
      <c r="A31" s="22"/>
      <c r="B31" s="63"/>
      <c r="C31" s="62"/>
      <c r="D31" s="37"/>
      <c r="E31" s="78"/>
      <c r="F31" s="79"/>
    </row>
    <row r="32" spans="1:6" s="29" customFormat="1">
      <c r="A32" s="22"/>
      <c r="B32" s="23"/>
      <c r="C32" s="24" t="s">
        <v>165</v>
      </c>
      <c r="D32" s="25"/>
      <c r="E32" s="80"/>
      <c r="F32" s="81">
        <f>SUM(F15:F31)</f>
        <v>0</v>
      </c>
    </row>
    <row r="33" spans="1:6" s="29" customFormat="1">
      <c r="A33" s="22"/>
      <c r="B33" s="47"/>
      <c r="C33" s="40"/>
      <c r="D33" s="41"/>
      <c r="E33" s="621"/>
      <c r="F33" s="622"/>
    </row>
    <row r="34" spans="1:6" s="29" customFormat="1">
      <c r="A34" s="22"/>
      <c r="B34" s="63"/>
      <c r="C34" s="62"/>
      <c r="D34" s="37"/>
      <c r="E34" s="78"/>
      <c r="F34" s="79"/>
    </row>
    <row r="35" spans="1:6">
      <c r="B35" s="72" t="s">
        <v>166</v>
      </c>
      <c r="C35" s="50" t="s">
        <v>2</v>
      </c>
      <c r="D35" s="39" t="s">
        <v>6</v>
      </c>
      <c r="E35" s="73" t="s">
        <v>3</v>
      </c>
      <c r="F35" s="74" t="s">
        <v>4</v>
      </c>
    </row>
    <row r="36" spans="1:6" s="29" customFormat="1">
      <c r="A36" s="22"/>
      <c r="B36" s="63"/>
      <c r="C36" s="62"/>
      <c r="D36" s="37"/>
      <c r="E36" s="78"/>
      <c r="F36" s="79"/>
    </row>
    <row r="37" spans="1:6" s="29" customFormat="1" ht="223.5" customHeight="1">
      <c r="A37" s="22" t="s">
        <v>1</v>
      </c>
      <c r="B37" s="558" t="s">
        <v>1106</v>
      </c>
      <c r="C37" s="62"/>
      <c r="D37" s="37"/>
      <c r="E37" s="78"/>
      <c r="F37" s="79"/>
    </row>
    <row r="38" spans="1:6" s="29" customFormat="1">
      <c r="A38" s="22"/>
      <c r="B38" s="558" t="s">
        <v>167</v>
      </c>
      <c r="C38" s="62"/>
      <c r="D38" s="37"/>
      <c r="E38" s="78"/>
      <c r="F38" s="79"/>
    </row>
    <row r="39" spans="1:6" s="29" customFormat="1" ht="31.5">
      <c r="A39" s="22"/>
      <c r="B39" s="558" t="s">
        <v>1107</v>
      </c>
      <c r="C39" s="62" t="s">
        <v>27</v>
      </c>
      <c r="D39" s="37">
        <v>2</v>
      </c>
      <c r="E39" s="78"/>
      <c r="F39" s="79">
        <f>D39*E39</f>
        <v>0</v>
      </c>
    </row>
    <row r="40" spans="1:6" s="29" customFormat="1">
      <c r="A40" s="22"/>
      <c r="B40" s="558"/>
      <c r="C40" s="62"/>
      <c r="D40" s="37"/>
      <c r="E40" s="78"/>
      <c r="F40" s="79"/>
    </row>
    <row r="41" spans="1:6" s="29" customFormat="1" ht="267.75">
      <c r="A41" s="22" t="s">
        <v>5</v>
      </c>
      <c r="B41" s="558" t="s">
        <v>168</v>
      </c>
      <c r="C41" s="62"/>
      <c r="D41" s="37"/>
      <c r="E41" s="78"/>
      <c r="F41" s="79"/>
    </row>
    <row r="42" spans="1:6" s="29" customFormat="1">
      <c r="A42" s="22"/>
      <c r="B42" s="558"/>
      <c r="C42" s="62" t="s">
        <v>27</v>
      </c>
      <c r="D42" s="37">
        <v>1</v>
      </c>
      <c r="E42" s="78"/>
      <c r="F42" s="79">
        <f>D42*E42</f>
        <v>0</v>
      </c>
    </row>
    <row r="43" spans="1:6" s="29" customFormat="1">
      <c r="A43" s="22"/>
      <c r="B43" s="558"/>
      <c r="C43" s="62"/>
      <c r="D43" s="37"/>
      <c r="E43" s="78"/>
      <c r="F43" s="79"/>
    </row>
    <row r="44" spans="1:6" s="29" customFormat="1">
      <c r="A44" s="22"/>
      <c r="B44" s="63"/>
      <c r="C44" s="62"/>
      <c r="D44" s="37"/>
      <c r="E44" s="78"/>
      <c r="F44" s="79"/>
    </row>
    <row r="45" spans="1:6" s="29" customFormat="1">
      <c r="A45" s="22"/>
      <c r="B45" s="23"/>
      <c r="C45" s="24" t="s">
        <v>169</v>
      </c>
      <c r="D45" s="25"/>
      <c r="E45" s="80"/>
      <c r="F45" s="81">
        <f>SUM(F36:F44)</f>
        <v>0</v>
      </c>
    </row>
    <row r="46" spans="1:6" s="29" customFormat="1">
      <c r="A46" s="22"/>
      <c r="B46" s="47"/>
      <c r="C46" s="40"/>
      <c r="D46" s="41"/>
      <c r="E46" s="621"/>
      <c r="F46" s="622"/>
    </row>
    <row r="47" spans="1:6" s="29" customFormat="1">
      <c r="A47" s="22"/>
      <c r="B47" s="47"/>
      <c r="C47" s="40"/>
      <c r="D47" s="41"/>
      <c r="E47" s="621"/>
      <c r="F47" s="622"/>
    </row>
    <row r="48" spans="1:6" s="29" customFormat="1">
      <c r="A48" s="22"/>
      <c r="B48" s="47"/>
      <c r="C48" s="40"/>
      <c r="D48" s="41"/>
      <c r="E48" s="621"/>
      <c r="F48" s="622"/>
    </row>
    <row r="49" spans="1:6" s="29" customFormat="1">
      <c r="A49" s="22"/>
      <c r="B49" s="47"/>
      <c r="C49" s="40"/>
      <c r="D49" s="41"/>
      <c r="E49" s="621"/>
      <c r="F49" s="622"/>
    </row>
    <row r="50" spans="1:6" s="29" customFormat="1">
      <c r="A50" s="22"/>
      <c r="B50" s="47"/>
      <c r="C50" s="40"/>
      <c r="D50" s="41"/>
      <c r="E50" s="621"/>
      <c r="F50" s="622"/>
    </row>
    <row r="51" spans="1:6" s="29" customFormat="1">
      <c r="A51" s="22"/>
      <c r="B51" s="47"/>
      <c r="C51" s="40"/>
      <c r="D51" s="41"/>
      <c r="E51" s="621"/>
      <c r="F51" s="622"/>
    </row>
    <row r="52" spans="1:6" s="29" customFormat="1">
      <c r="A52" s="22"/>
      <c r="B52" s="47"/>
      <c r="C52" s="40"/>
      <c r="D52" s="41"/>
      <c r="E52" s="621"/>
      <c r="F52" s="622"/>
    </row>
    <row r="53" spans="1:6" s="29" customFormat="1">
      <c r="A53" s="22"/>
      <c r="B53" s="47"/>
      <c r="C53" s="40"/>
      <c r="D53" s="41"/>
      <c r="E53" s="621"/>
      <c r="F53" s="622"/>
    </row>
    <row r="54" spans="1:6" s="29" customFormat="1">
      <c r="A54" s="22"/>
      <c r="B54" s="47"/>
      <c r="C54" s="40"/>
      <c r="D54" s="41"/>
      <c r="E54" s="621"/>
      <c r="F54" s="622"/>
    </row>
    <row r="55" spans="1:6" s="29" customFormat="1">
      <c r="A55" s="22"/>
      <c r="B55" s="47"/>
      <c r="C55" s="40"/>
      <c r="D55" s="41"/>
      <c r="E55" s="621"/>
      <c r="F55" s="622"/>
    </row>
    <row r="56" spans="1:6" s="29" customFormat="1">
      <c r="A56" s="22"/>
      <c r="B56" s="47"/>
      <c r="C56" s="40"/>
      <c r="D56" s="41"/>
      <c r="E56" s="621"/>
      <c r="F56" s="622"/>
    </row>
    <row r="57" spans="1:6" s="29" customFormat="1">
      <c r="A57" s="22"/>
      <c r="B57" s="47"/>
      <c r="C57" s="40"/>
      <c r="D57" s="41"/>
      <c r="E57" s="621"/>
      <c r="F57" s="622"/>
    </row>
    <row r="58" spans="1:6" s="29" customFormat="1">
      <c r="A58" s="22"/>
      <c r="B58" s="47"/>
      <c r="C58" s="40"/>
      <c r="D58" s="41"/>
      <c r="E58" s="621"/>
      <c r="F58" s="622"/>
    </row>
    <row r="59" spans="1:6" s="29" customFormat="1">
      <c r="A59" s="22"/>
      <c r="B59" s="63"/>
      <c r="C59" s="62"/>
      <c r="D59" s="37"/>
      <c r="E59" s="78"/>
      <c r="F59" s="79"/>
    </row>
    <row r="60" spans="1:6">
      <c r="B60" s="72" t="s">
        <v>170</v>
      </c>
      <c r="C60" s="50" t="s">
        <v>2</v>
      </c>
      <c r="D60" s="39" t="s">
        <v>6</v>
      </c>
      <c r="E60" s="73" t="s">
        <v>3</v>
      </c>
      <c r="F60" s="74" t="s">
        <v>4</v>
      </c>
    </row>
    <row r="61" spans="1:6" s="29" customFormat="1">
      <c r="A61" s="22"/>
      <c r="B61" s="63"/>
      <c r="C61" s="62"/>
      <c r="D61" s="37"/>
      <c r="E61" s="78"/>
      <c r="F61" s="79"/>
    </row>
    <row r="62" spans="1:6" s="29" customFormat="1" ht="236.25">
      <c r="A62" s="22" t="s">
        <v>1</v>
      </c>
      <c r="B62" s="34" t="s">
        <v>1390</v>
      </c>
      <c r="C62" s="62"/>
      <c r="D62" s="37"/>
      <c r="E62" s="78"/>
      <c r="F62" s="79"/>
    </row>
    <row r="63" spans="1:6" s="29" customFormat="1">
      <c r="A63" s="22"/>
      <c r="B63" s="82" t="s">
        <v>171</v>
      </c>
      <c r="C63" s="6" t="s">
        <v>154</v>
      </c>
      <c r="D63" s="7">
        <v>35</v>
      </c>
      <c r="E63" s="75"/>
      <c r="F63" s="76">
        <f>D63*E63</f>
        <v>0</v>
      </c>
    </row>
    <row r="64" spans="1:6" s="29" customFormat="1">
      <c r="A64" s="22"/>
      <c r="B64" s="82" t="s">
        <v>172</v>
      </c>
      <c r="C64" s="6" t="s">
        <v>154</v>
      </c>
      <c r="D64" s="7">
        <v>100</v>
      </c>
      <c r="E64" s="75"/>
      <c r="F64" s="76">
        <f>D64*E64</f>
        <v>0</v>
      </c>
    </row>
    <row r="65" spans="1:6" s="29" customFormat="1">
      <c r="A65" s="22"/>
      <c r="B65" s="82" t="s">
        <v>173</v>
      </c>
      <c r="C65" s="6" t="s">
        <v>154</v>
      </c>
      <c r="D65" s="7">
        <v>160</v>
      </c>
      <c r="E65" s="75"/>
      <c r="F65" s="76">
        <f>D65*E65</f>
        <v>0</v>
      </c>
    </row>
    <row r="66" spans="1:6" s="29" customFormat="1">
      <c r="A66" s="22"/>
      <c r="B66" s="63"/>
      <c r="C66" s="62"/>
      <c r="D66" s="37"/>
      <c r="E66" s="78"/>
      <c r="F66" s="79"/>
    </row>
    <row r="67" spans="1:6" s="29" customFormat="1" ht="157.5">
      <c r="A67" s="22" t="s">
        <v>5</v>
      </c>
      <c r="B67" s="83" t="s">
        <v>1108</v>
      </c>
      <c r="C67" s="62"/>
      <c r="D67" s="37"/>
      <c r="E67" s="78"/>
      <c r="F67" s="79"/>
    </row>
    <row r="68" spans="1:6" s="29" customFormat="1">
      <c r="A68" s="22"/>
      <c r="B68" s="84" t="s">
        <v>174</v>
      </c>
      <c r="C68" s="62" t="s">
        <v>27</v>
      </c>
      <c r="D68" s="7">
        <v>8</v>
      </c>
      <c r="E68" s="75"/>
      <c r="F68" s="76">
        <f>D68*E68</f>
        <v>0</v>
      </c>
    </row>
    <row r="69" spans="1:6" s="29" customFormat="1">
      <c r="A69" s="22"/>
      <c r="B69" s="63"/>
      <c r="C69" s="62"/>
      <c r="D69" s="37"/>
      <c r="E69" s="78"/>
      <c r="F69" s="79"/>
    </row>
    <row r="70" spans="1:6" s="29" customFormat="1" ht="110.25">
      <c r="A70" s="22" t="s">
        <v>7</v>
      </c>
      <c r="B70" s="83" t="s">
        <v>1389</v>
      </c>
      <c r="C70" s="62"/>
      <c r="D70" s="37"/>
      <c r="E70" s="78"/>
      <c r="F70" s="79"/>
    </row>
    <row r="71" spans="1:6" s="29" customFormat="1">
      <c r="A71" s="22"/>
      <c r="B71" s="84" t="s">
        <v>174</v>
      </c>
      <c r="C71" s="62" t="s">
        <v>27</v>
      </c>
      <c r="D71" s="7">
        <v>1</v>
      </c>
      <c r="E71" s="75"/>
      <c r="F71" s="76">
        <f>D71*E71</f>
        <v>0</v>
      </c>
    </row>
    <row r="72" spans="1:6" s="29" customFormat="1">
      <c r="A72" s="22"/>
      <c r="B72" s="84" t="s">
        <v>175</v>
      </c>
      <c r="C72" s="62" t="s">
        <v>27</v>
      </c>
      <c r="D72" s="7">
        <v>2</v>
      </c>
      <c r="E72" s="75"/>
      <c r="F72" s="76">
        <f>D72*E72</f>
        <v>0</v>
      </c>
    </row>
    <row r="73" spans="1:6" s="29" customFormat="1">
      <c r="A73" s="22"/>
      <c r="B73" s="63"/>
      <c r="C73" s="62"/>
      <c r="D73" s="37"/>
      <c r="E73" s="78"/>
      <c r="F73" s="79"/>
    </row>
    <row r="74" spans="1:6" s="29" customFormat="1" ht="110.25">
      <c r="A74" s="22" t="s">
        <v>8</v>
      </c>
      <c r="B74" s="45" t="s">
        <v>1388</v>
      </c>
      <c r="C74" s="62"/>
      <c r="D74" s="37"/>
      <c r="E74" s="78"/>
      <c r="F74" s="79"/>
    </row>
    <row r="75" spans="1:6" s="29" customFormat="1">
      <c r="A75" s="22"/>
      <c r="B75" s="84" t="s">
        <v>176</v>
      </c>
      <c r="C75" s="62" t="s">
        <v>27</v>
      </c>
      <c r="D75" s="7">
        <v>3</v>
      </c>
      <c r="E75" s="75"/>
      <c r="F75" s="76">
        <f>D75*E75</f>
        <v>0</v>
      </c>
    </row>
    <row r="76" spans="1:6" s="29" customFormat="1">
      <c r="A76" s="22"/>
      <c r="B76" s="84" t="s">
        <v>177</v>
      </c>
      <c r="C76" s="62" t="s">
        <v>27</v>
      </c>
      <c r="D76" s="7">
        <v>6</v>
      </c>
      <c r="E76" s="75"/>
      <c r="F76" s="76">
        <f>D76*E76</f>
        <v>0</v>
      </c>
    </row>
    <row r="77" spans="1:6" s="29" customFormat="1">
      <c r="A77" s="22"/>
      <c r="B77" s="63"/>
      <c r="C77" s="62"/>
      <c r="D77" s="37"/>
      <c r="E77" s="78"/>
      <c r="F77" s="79"/>
    </row>
    <row r="78" spans="1:6" s="29" customFormat="1" ht="154.5" customHeight="1">
      <c r="A78" s="22" t="s">
        <v>9</v>
      </c>
      <c r="B78" s="85" t="s">
        <v>178</v>
      </c>
      <c r="C78" s="62"/>
      <c r="D78" s="37"/>
      <c r="E78" s="78"/>
      <c r="F78" s="79"/>
    </row>
    <row r="79" spans="1:6" s="29" customFormat="1">
      <c r="A79" s="22"/>
      <c r="B79" s="63" t="s">
        <v>167</v>
      </c>
      <c r="C79" s="62"/>
      <c r="D79" s="37"/>
      <c r="E79" s="78"/>
      <c r="F79" s="79"/>
    </row>
    <row r="80" spans="1:6" s="29" customFormat="1">
      <c r="A80" s="22"/>
      <c r="B80" s="63" t="s">
        <v>179</v>
      </c>
      <c r="C80" s="62" t="s">
        <v>154</v>
      </c>
      <c r="D80" s="7">
        <v>295</v>
      </c>
      <c r="E80" s="75"/>
      <c r="F80" s="76">
        <f>D80*E80</f>
        <v>0</v>
      </c>
    </row>
    <row r="81" spans="1:6" s="29" customFormat="1">
      <c r="A81" s="22"/>
      <c r="B81" s="63"/>
      <c r="C81" s="62"/>
      <c r="D81" s="37"/>
      <c r="E81" s="78"/>
      <c r="F81" s="79"/>
    </row>
    <row r="82" spans="1:6" s="29" customFormat="1" ht="126">
      <c r="A82" s="22" t="s">
        <v>13</v>
      </c>
      <c r="B82" s="85" t="s">
        <v>180</v>
      </c>
      <c r="C82" s="62"/>
      <c r="D82" s="37"/>
      <c r="E82" s="78"/>
      <c r="F82" s="79"/>
    </row>
    <row r="83" spans="1:6" s="29" customFormat="1">
      <c r="A83" s="22"/>
      <c r="B83" s="63" t="s">
        <v>167</v>
      </c>
      <c r="C83" s="62"/>
      <c r="D83" s="37"/>
      <c r="E83" s="78"/>
      <c r="F83" s="79"/>
    </row>
    <row r="84" spans="1:6" s="29" customFormat="1">
      <c r="A84" s="22"/>
      <c r="B84" s="63" t="s">
        <v>181</v>
      </c>
      <c r="C84" s="62" t="s">
        <v>154</v>
      </c>
      <c r="D84" s="7">
        <v>295</v>
      </c>
      <c r="E84" s="75"/>
      <c r="F84" s="76">
        <f>D84*E84</f>
        <v>0</v>
      </c>
    </row>
    <row r="85" spans="1:6" s="29" customFormat="1">
      <c r="A85" s="22"/>
      <c r="B85" s="63"/>
      <c r="C85" s="62"/>
      <c r="D85" s="37"/>
      <c r="E85" s="78"/>
      <c r="F85" s="79"/>
    </row>
    <row r="86" spans="1:6" s="29" customFormat="1" ht="126">
      <c r="A86" s="22" t="s">
        <v>14</v>
      </c>
      <c r="B86" s="83" t="s">
        <v>182</v>
      </c>
      <c r="C86" s="62"/>
      <c r="D86" s="37"/>
      <c r="E86" s="78"/>
      <c r="F86" s="79"/>
    </row>
    <row r="87" spans="1:6" s="29" customFormat="1">
      <c r="A87" s="22"/>
      <c r="B87" s="84" t="s">
        <v>183</v>
      </c>
      <c r="C87" s="62" t="s">
        <v>27</v>
      </c>
      <c r="D87" s="7">
        <v>1</v>
      </c>
      <c r="E87" s="75"/>
      <c r="F87" s="76">
        <f>D87*E87</f>
        <v>0</v>
      </c>
    </row>
    <row r="88" spans="1:6" s="29" customFormat="1">
      <c r="A88" s="22"/>
      <c r="B88" s="63"/>
      <c r="C88" s="62"/>
      <c r="D88" s="37"/>
      <c r="E88" s="78"/>
      <c r="F88" s="79"/>
    </row>
    <row r="89" spans="1:6" s="29" customFormat="1" ht="409.5">
      <c r="A89" s="22" t="s">
        <v>15</v>
      </c>
      <c r="B89" s="63" t="s">
        <v>184</v>
      </c>
      <c r="C89" s="62"/>
      <c r="D89" s="37"/>
      <c r="E89" s="78"/>
      <c r="F89" s="79"/>
    </row>
    <row r="90" spans="1:6" s="29" customFormat="1" ht="204.75">
      <c r="A90" s="22"/>
      <c r="B90" s="83" t="s">
        <v>1038</v>
      </c>
      <c r="C90" s="62"/>
      <c r="D90" s="37"/>
      <c r="E90" s="78"/>
      <c r="F90" s="79"/>
    </row>
    <row r="91" spans="1:6" s="29" customFormat="1">
      <c r="A91" s="22"/>
      <c r="B91" s="63"/>
      <c r="C91" s="62" t="s">
        <v>27</v>
      </c>
      <c r="D91" s="7">
        <v>2</v>
      </c>
      <c r="E91" s="75"/>
      <c r="F91" s="76">
        <f>D91*E91</f>
        <v>0</v>
      </c>
    </row>
    <row r="92" spans="1:6" s="29" customFormat="1">
      <c r="A92" s="22"/>
      <c r="B92" s="63"/>
      <c r="C92" s="62"/>
      <c r="D92" s="7"/>
      <c r="E92" s="75"/>
      <c r="F92" s="76"/>
    </row>
    <row r="93" spans="1:6" s="29" customFormat="1" ht="346.5">
      <c r="A93" s="22" t="s">
        <v>16</v>
      </c>
      <c r="B93" s="63" t="s">
        <v>1357</v>
      </c>
      <c r="C93" s="62"/>
      <c r="D93" s="7"/>
      <c r="E93" s="75"/>
      <c r="F93" s="76"/>
    </row>
    <row r="94" spans="1:6" s="29" customFormat="1">
      <c r="A94" s="22"/>
      <c r="B94" s="63"/>
      <c r="C94" s="62" t="s">
        <v>27</v>
      </c>
      <c r="D94" s="7">
        <v>1</v>
      </c>
      <c r="E94" s="75"/>
      <c r="F94" s="76">
        <f>D94*E94</f>
        <v>0</v>
      </c>
    </row>
    <row r="95" spans="1:6" s="29" customFormat="1">
      <c r="A95" s="22"/>
      <c r="B95" s="63"/>
      <c r="C95" s="62"/>
      <c r="D95" s="7"/>
      <c r="E95" s="75"/>
      <c r="F95" s="76"/>
    </row>
    <row r="96" spans="1:6" s="29" customFormat="1" ht="74.25" customHeight="1">
      <c r="A96" s="22" t="s">
        <v>19</v>
      </c>
      <c r="B96" s="83" t="s">
        <v>1109</v>
      </c>
      <c r="C96" s="62"/>
      <c r="D96" s="7"/>
      <c r="E96" s="75"/>
      <c r="F96" s="76"/>
    </row>
    <row r="97" spans="1:6" s="29" customFormat="1">
      <c r="A97" s="22"/>
      <c r="B97" s="63"/>
      <c r="C97" s="62" t="s">
        <v>27</v>
      </c>
      <c r="D97" s="7">
        <v>2</v>
      </c>
      <c r="E97" s="75"/>
      <c r="F97" s="76">
        <f>D97*E97</f>
        <v>0</v>
      </c>
    </row>
    <row r="98" spans="1:6" s="29" customFormat="1">
      <c r="A98" s="22"/>
      <c r="B98" s="63"/>
      <c r="C98" s="62"/>
      <c r="D98" s="7"/>
      <c r="E98" s="75"/>
      <c r="F98" s="76"/>
    </row>
    <row r="99" spans="1:6" s="29" customFormat="1" ht="47.25">
      <c r="A99" s="22" t="s">
        <v>20</v>
      </c>
      <c r="B99" s="83" t="s">
        <v>1391</v>
      </c>
      <c r="C99" s="62"/>
      <c r="D99" s="7"/>
      <c r="E99" s="75"/>
      <c r="F99" s="76"/>
    </row>
    <row r="100" spans="1:6" s="29" customFormat="1">
      <c r="A100" s="22"/>
      <c r="B100" s="84" t="s">
        <v>153</v>
      </c>
      <c r="C100" s="62" t="s">
        <v>154</v>
      </c>
      <c r="D100" s="7">
        <v>35</v>
      </c>
      <c r="E100" s="75"/>
      <c r="F100" s="76">
        <f>D100*E100</f>
        <v>0</v>
      </c>
    </row>
    <row r="101" spans="1:6" s="29" customFormat="1">
      <c r="A101" s="22"/>
      <c r="B101" s="84" t="s">
        <v>155</v>
      </c>
      <c r="C101" s="62" t="s">
        <v>154</v>
      </c>
      <c r="D101" s="7">
        <v>260</v>
      </c>
      <c r="E101" s="75"/>
      <c r="F101" s="76">
        <f>D101*E101</f>
        <v>0</v>
      </c>
    </row>
    <row r="102" spans="1:6" s="29" customFormat="1">
      <c r="A102" s="22"/>
      <c r="B102" s="63"/>
      <c r="C102" s="62"/>
      <c r="D102" s="7"/>
      <c r="E102" s="75"/>
      <c r="F102" s="76"/>
    </row>
    <row r="103" spans="1:6" s="29" customFormat="1" ht="110.25">
      <c r="A103" s="22" t="s">
        <v>21</v>
      </c>
      <c r="B103" s="83" t="s">
        <v>1392</v>
      </c>
      <c r="C103" s="62"/>
      <c r="D103" s="7"/>
      <c r="E103" s="75"/>
      <c r="F103" s="76"/>
    </row>
    <row r="104" spans="1:6" s="29" customFormat="1">
      <c r="A104" s="22"/>
      <c r="B104" s="84" t="s">
        <v>153</v>
      </c>
      <c r="C104" s="62" t="s">
        <v>154</v>
      </c>
      <c r="D104" s="7">
        <v>35</v>
      </c>
      <c r="E104" s="75"/>
      <c r="F104" s="76">
        <f>D104*E104</f>
        <v>0</v>
      </c>
    </row>
    <row r="105" spans="1:6" s="29" customFormat="1">
      <c r="A105" s="22"/>
      <c r="B105" s="84" t="s">
        <v>155</v>
      </c>
      <c r="C105" s="62" t="s">
        <v>154</v>
      </c>
      <c r="D105" s="7">
        <v>260</v>
      </c>
      <c r="E105" s="75"/>
      <c r="F105" s="76">
        <f>D105*E105</f>
        <v>0</v>
      </c>
    </row>
    <row r="106" spans="1:6" s="29" customFormat="1">
      <c r="A106" s="22"/>
      <c r="B106" s="63"/>
      <c r="C106" s="62"/>
      <c r="D106" s="7"/>
      <c r="E106" s="75"/>
      <c r="F106" s="76"/>
    </row>
    <row r="107" spans="1:6" s="29" customFormat="1" ht="31.5">
      <c r="A107" s="22" t="s">
        <v>48</v>
      </c>
      <c r="B107" s="35" t="s">
        <v>185</v>
      </c>
      <c r="C107" s="6"/>
      <c r="D107" s="7"/>
      <c r="E107" s="75"/>
      <c r="F107" s="76"/>
    </row>
    <row r="108" spans="1:6" s="29" customFormat="1">
      <c r="A108" s="22"/>
      <c r="B108" s="21"/>
      <c r="C108" s="6" t="s">
        <v>154</v>
      </c>
      <c r="D108" s="7">
        <v>295</v>
      </c>
      <c r="E108" s="75"/>
      <c r="F108" s="76">
        <f>D108*E108</f>
        <v>0</v>
      </c>
    </row>
    <row r="109" spans="1:6" s="29" customFormat="1">
      <c r="A109" s="22"/>
      <c r="B109" s="21"/>
      <c r="C109" s="6"/>
      <c r="D109" s="7"/>
      <c r="E109" s="75"/>
      <c r="F109" s="76"/>
    </row>
    <row r="110" spans="1:6" s="29" customFormat="1">
      <c r="A110" s="22"/>
      <c r="B110" s="23"/>
      <c r="C110" s="24" t="s">
        <v>186</v>
      </c>
      <c r="D110" s="25"/>
      <c r="E110" s="80"/>
      <c r="F110" s="81">
        <f>SUM(F61:F109)</f>
        <v>0</v>
      </c>
    </row>
    <row r="111" spans="1:6" s="29" customFormat="1">
      <c r="A111" s="22"/>
      <c r="B111" s="47"/>
      <c r="C111" s="40"/>
      <c r="D111" s="41"/>
      <c r="E111" s="621"/>
      <c r="F111" s="622"/>
    </row>
    <row r="112" spans="1:6" s="29" customFormat="1">
      <c r="A112" s="22"/>
      <c r="B112" s="558"/>
      <c r="C112" s="62"/>
      <c r="D112" s="37"/>
      <c r="E112" s="78"/>
      <c r="F112" s="79"/>
    </row>
    <row r="113" spans="1:6">
      <c r="B113" s="72" t="s">
        <v>187</v>
      </c>
      <c r="C113" s="50" t="s">
        <v>2</v>
      </c>
      <c r="D113" s="39" t="s">
        <v>6</v>
      </c>
      <c r="E113" s="73" t="s">
        <v>3</v>
      </c>
      <c r="F113" s="74" t="s">
        <v>4</v>
      </c>
    </row>
    <row r="114" spans="1:6" s="29" customFormat="1">
      <c r="A114" s="22"/>
      <c r="B114" s="558"/>
      <c r="C114" s="62"/>
      <c r="D114" s="37"/>
      <c r="E114" s="78"/>
      <c r="F114" s="79"/>
    </row>
    <row r="115" spans="1:6" s="29" customFormat="1" ht="94.5">
      <c r="A115" s="22" t="s">
        <v>1</v>
      </c>
      <c r="B115" s="558" t="s">
        <v>188</v>
      </c>
      <c r="C115" s="62"/>
      <c r="D115" s="37"/>
      <c r="E115" s="78"/>
      <c r="F115" s="79"/>
    </row>
    <row r="116" spans="1:6" s="29" customFormat="1">
      <c r="A116" s="22"/>
      <c r="B116" s="558"/>
      <c r="C116" s="62" t="s">
        <v>189</v>
      </c>
      <c r="D116" s="7">
        <v>740</v>
      </c>
      <c r="E116" s="75"/>
      <c r="F116" s="76">
        <f>D116*E116</f>
        <v>0</v>
      </c>
    </row>
    <row r="117" spans="1:6" s="29" customFormat="1">
      <c r="A117" s="22"/>
      <c r="B117" s="558"/>
      <c r="C117" s="62"/>
      <c r="D117" s="37"/>
      <c r="E117" s="78"/>
      <c r="F117" s="79"/>
    </row>
    <row r="118" spans="1:6" s="29" customFormat="1" ht="110.25">
      <c r="A118" s="22" t="s">
        <v>5</v>
      </c>
      <c r="B118" s="558" t="s">
        <v>1393</v>
      </c>
      <c r="C118" s="62"/>
      <c r="D118" s="37"/>
      <c r="E118" s="78"/>
      <c r="F118" s="79"/>
    </row>
    <row r="119" spans="1:6" s="29" customFormat="1">
      <c r="A119" s="22"/>
      <c r="B119" s="558"/>
      <c r="C119" s="62" t="s">
        <v>154</v>
      </c>
      <c r="D119" s="7">
        <v>295</v>
      </c>
      <c r="E119" s="75"/>
      <c r="F119" s="76">
        <f>D119*E119</f>
        <v>0</v>
      </c>
    </row>
    <row r="120" spans="1:6" s="29" customFormat="1">
      <c r="A120" s="22"/>
      <c r="B120" s="558"/>
      <c r="C120" s="62"/>
      <c r="D120" s="37"/>
      <c r="E120" s="78"/>
      <c r="F120" s="79"/>
    </row>
    <row r="121" spans="1:6" s="29" customFormat="1">
      <c r="A121" s="22"/>
      <c r="B121" s="23"/>
      <c r="C121" s="24" t="s">
        <v>190</v>
      </c>
      <c r="D121" s="25"/>
      <c r="E121" s="80"/>
      <c r="F121" s="81">
        <f>SUM(F114:F120)</f>
        <v>0</v>
      </c>
    </row>
    <row r="122" spans="1:6" s="29" customFormat="1">
      <c r="A122" s="22"/>
      <c r="B122" s="558"/>
      <c r="C122" s="62"/>
      <c r="D122" s="37"/>
      <c r="E122" s="78"/>
      <c r="F122" s="79"/>
    </row>
    <row r="123" spans="1:6" s="29" customFormat="1">
      <c r="A123" s="22"/>
      <c r="B123" s="21"/>
      <c r="C123" s="6"/>
      <c r="D123" s="7"/>
      <c r="E123" s="75"/>
      <c r="F123" s="76"/>
    </row>
    <row r="124" spans="1:6" s="29" customFormat="1" ht="31.5">
      <c r="A124" s="22"/>
      <c r="B124" s="71" t="s">
        <v>191</v>
      </c>
      <c r="C124" s="6"/>
      <c r="D124" s="7"/>
      <c r="E124" s="75"/>
      <c r="F124" s="76"/>
    </row>
    <row r="125" spans="1:6" s="29" customFormat="1">
      <c r="A125" s="22"/>
      <c r="B125" s="21"/>
      <c r="C125" s="6"/>
      <c r="D125" s="7"/>
      <c r="E125" s="75"/>
      <c r="F125" s="76"/>
    </row>
    <row r="126" spans="1:6" s="29" customFormat="1">
      <c r="A126" s="22"/>
      <c r="B126" s="21"/>
      <c r="C126" s="6"/>
      <c r="D126" s="7"/>
      <c r="E126" s="75"/>
      <c r="F126" s="76"/>
    </row>
    <row r="127" spans="1:6">
      <c r="B127" s="86" t="s">
        <v>192</v>
      </c>
      <c r="C127" s="50" t="s">
        <v>2</v>
      </c>
      <c r="D127" s="39" t="s">
        <v>6</v>
      </c>
      <c r="E127" s="73" t="s">
        <v>3</v>
      </c>
      <c r="F127" s="74" t="s">
        <v>4</v>
      </c>
    </row>
    <row r="129" spans="1:6" ht="110.25">
      <c r="A129" s="48" t="s">
        <v>1</v>
      </c>
      <c r="B129" s="558" t="s">
        <v>1110</v>
      </c>
    </row>
    <row r="130" spans="1:6">
      <c r="B130" s="82" t="s">
        <v>193</v>
      </c>
      <c r="C130" s="62" t="s">
        <v>154</v>
      </c>
      <c r="D130" s="37">
        <v>60</v>
      </c>
      <c r="F130" s="79">
        <f>D130*E130</f>
        <v>0</v>
      </c>
    </row>
    <row r="131" spans="1:6">
      <c r="B131" s="82" t="s">
        <v>194</v>
      </c>
      <c r="C131" s="62" t="s">
        <v>154</v>
      </c>
      <c r="D131" s="37">
        <v>80</v>
      </c>
      <c r="F131" s="79">
        <f>D131*E131</f>
        <v>0</v>
      </c>
    </row>
    <row r="132" spans="1:6">
      <c r="B132" s="82" t="s">
        <v>195</v>
      </c>
      <c r="C132" s="62" t="s">
        <v>154</v>
      </c>
      <c r="D132" s="37">
        <v>65</v>
      </c>
      <c r="F132" s="79">
        <f>D132*E132</f>
        <v>0</v>
      </c>
    </row>
    <row r="133" spans="1:6">
      <c r="B133" s="82" t="s">
        <v>196</v>
      </c>
      <c r="C133" s="87" t="s">
        <v>154</v>
      </c>
      <c r="D133" s="37">
        <v>90</v>
      </c>
      <c r="F133" s="79">
        <f>D133*E133</f>
        <v>0</v>
      </c>
    </row>
    <row r="135" spans="1:6">
      <c r="A135" s="48" t="s">
        <v>5</v>
      </c>
      <c r="B135" s="558" t="s">
        <v>197</v>
      </c>
    </row>
    <row r="136" spans="1:6">
      <c r="B136" s="88" t="s">
        <v>198</v>
      </c>
      <c r="C136" s="62" t="s">
        <v>27</v>
      </c>
      <c r="D136" s="37">
        <v>4</v>
      </c>
      <c r="F136" s="79">
        <f>D136*E136</f>
        <v>0</v>
      </c>
    </row>
    <row r="138" spans="1:6" ht="110.25">
      <c r="A138" s="48" t="s">
        <v>7</v>
      </c>
      <c r="B138" s="89" t="s">
        <v>199</v>
      </c>
      <c r="C138" s="87"/>
    </row>
    <row r="139" spans="1:6">
      <c r="B139" s="84" t="s">
        <v>200</v>
      </c>
      <c r="C139" s="62" t="s">
        <v>154</v>
      </c>
      <c r="D139" s="37">
        <v>27</v>
      </c>
      <c r="F139" s="79">
        <f>D139*E139</f>
        <v>0</v>
      </c>
    </row>
    <row r="141" spans="1:6" ht="94.5">
      <c r="A141" s="48" t="s">
        <v>8</v>
      </c>
      <c r="B141" s="558" t="s">
        <v>1111</v>
      </c>
    </row>
    <row r="142" spans="1:6">
      <c r="B142" s="90"/>
      <c r="C142" s="62" t="s">
        <v>27</v>
      </c>
      <c r="D142" s="37">
        <v>9</v>
      </c>
      <c r="F142" s="79">
        <f>D142*E142</f>
        <v>0</v>
      </c>
    </row>
    <row r="143" spans="1:6">
      <c r="B143" s="88"/>
      <c r="C143" s="87"/>
    </row>
    <row r="144" spans="1:6" ht="47.25">
      <c r="A144" s="48" t="s">
        <v>9</v>
      </c>
      <c r="B144" s="558" t="s">
        <v>1112</v>
      </c>
    </row>
    <row r="145" spans="1:6">
      <c r="B145" s="88"/>
      <c r="C145" s="87" t="s">
        <v>154</v>
      </c>
      <c r="D145" s="37">
        <v>295</v>
      </c>
      <c r="F145" s="79">
        <f>D145*E145</f>
        <v>0</v>
      </c>
    </row>
    <row r="147" spans="1:6">
      <c r="A147" s="48" t="s">
        <v>13</v>
      </c>
      <c r="B147" s="558" t="s">
        <v>201</v>
      </c>
    </row>
    <row r="148" spans="1:6">
      <c r="B148" s="88"/>
      <c r="C148" s="87" t="s">
        <v>154</v>
      </c>
      <c r="D148" s="37">
        <v>295</v>
      </c>
      <c r="F148" s="79">
        <f>D148*E148</f>
        <v>0</v>
      </c>
    </row>
    <row r="151" spans="1:6">
      <c r="B151" s="91"/>
      <c r="C151" s="92" t="s">
        <v>202</v>
      </c>
      <c r="D151" s="93"/>
      <c r="E151" s="94"/>
      <c r="F151" s="95">
        <f>SUM(F128:F150)</f>
        <v>0</v>
      </c>
    </row>
    <row r="152" spans="1:6">
      <c r="B152" s="96"/>
      <c r="C152" s="97"/>
      <c r="D152" s="98"/>
      <c r="E152" s="99"/>
      <c r="F152" s="100"/>
    </row>
    <row r="153" spans="1:6">
      <c r="B153" s="96"/>
      <c r="C153" s="97"/>
      <c r="D153" s="98"/>
      <c r="E153" s="99"/>
      <c r="F153" s="100"/>
    </row>
    <row r="154" spans="1:6">
      <c r="B154" s="96"/>
      <c r="C154" s="97"/>
      <c r="D154" s="98"/>
      <c r="E154" s="99"/>
      <c r="F154" s="100"/>
    </row>
    <row r="155" spans="1:6">
      <c r="B155" s="96"/>
      <c r="C155" s="97"/>
      <c r="D155" s="98"/>
      <c r="E155" s="99"/>
      <c r="F155" s="100"/>
    </row>
    <row r="156" spans="1:6">
      <c r="B156" s="96"/>
      <c r="C156" s="97"/>
      <c r="D156" s="98"/>
      <c r="E156" s="99"/>
      <c r="F156" s="100"/>
    </row>
    <row r="157" spans="1:6">
      <c r="B157" s="72" t="s">
        <v>203</v>
      </c>
      <c r="C157" s="50" t="s">
        <v>2</v>
      </c>
      <c r="D157" s="39" t="s">
        <v>6</v>
      </c>
      <c r="E157" s="73" t="s">
        <v>3</v>
      </c>
      <c r="F157" s="74" t="s">
        <v>4</v>
      </c>
    </row>
    <row r="158" spans="1:6" s="29" customFormat="1">
      <c r="A158" s="22"/>
      <c r="B158" s="558"/>
      <c r="C158" s="62"/>
      <c r="D158" s="37"/>
      <c r="E158" s="78"/>
      <c r="F158" s="79"/>
    </row>
    <row r="159" spans="1:6" s="29" customFormat="1" ht="126">
      <c r="A159" s="22" t="s">
        <v>1</v>
      </c>
      <c r="B159" s="558" t="s">
        <v>1394</v>
      </c>
      <c r="C159" s="62"/>
      <c r="D159" s="37"/>
      <c r="E159" s="78"/>
      <c r="F159" s="79"/>
    </row>
    <row r="160" spans="1:6" s="29" customFormat="1">
      <c r="A160" s="22"/>
      <c r="B160" s="558"/>
      <c r="C160" s="62" t="s">
        <v>189</v>
      </c>
      <c r="D160" s="7">
        <v>440</v>
      </c>
      <c r="E160" s="75"/>
      <c r="F160" s="76">
        <f>D160*E160</f>
        <v>0</v>
      </c>
    </row>
    <row r="161" spans="1:6" s="29" customFormat="1">
      <c r="A161" s="22"/>
      <c r="B161" s="558"/>
      <c r="C161" s="62"/>
      <c r="D161" s="37"/>
      <c r="E161" s="78"/>
      <c r="F161" s="79"/>
    </row>
    <row r="162" spans="1:6" s="29" customFormat="1" ht="63">
      <c r="A162" s="22" t="s">
        <v>5</v>
      </c>
      <c r="B162" s="558" t="s">
        <v>1395</v>
      </c>
      <c r="C162" s="62"/>
      <c r="D162" s="37"/>
      <c r="E162" s="78"/>
      <c r="F162" s="79"/>
    </row>
    <row r="163" spans="1:6" s="29" customFormat="1">
      <c r="A163" s="22"/>
      <c r="B163" s="558"/>
      <c r="C163" s="62" t="s">
        <v>154</v>
      </c>
      <c r="D163" s="7">
        <v>295</v>
      </c>
      <c r="E163" s="75"/>
      <c r="F163" s="76">
        <f>D163*E163</f>
        <v>0</v>
      </c>
    </row>
    <row r="164" spans="1:6" s="29" customFormat="1">
      <c r="A164" s="22"/>
      <c r="B164" s="558"/>
      <c r="C164" s="62"/>
      <c r="D164" s="37"/>
      <c r="E164" s="78"/>
      <c r="F164" s="79"/>
    </row>
    <row r="165" spans="1:6" s="29" customFormat="1">
      <c r="A165" s="22"/>
      <c r="B165" s="23"/>
      <c r="C165" s="24" t="s">
        <v>190</v>
      </c>
      <c r="D165" s="25"/>
      <c r="E165" s="80"/>
      <c r="F165" s="81">
        <f>SUM(F158:F164)</f>
        <v>0</v>
      </c>
    </row>
    <row r="166" spans="1:6">
      <c r="B166" s="96"/>
      <c r="C166" s="97"/>
      <c r="D166" s="98"/>
      <c r="E166" s="99"/>
      <c r="F166" s="100"/>
    </row>
    <row r="167" spans="1:6">
      <c r="B167" s="96"/>
      <c r="C167" s="97"/>
      <c r="D167" s="98"/>
      <c r="E167" s="99"/>
      <c r="F167" s="100"/>
    </row>
    <row r="168" spans="1:6">
      <c r="B168" s="96"/>
      <c r="C168" s="97"/>
      <c r="D168" s="98"/>
      <c r="E168" s="99"/>
      <c r="F168" s="100"/>
    </row>
    <row r="169" spans="1:6" ht="16.5" thickBot="1"/>
    <row r="170" spans="1:6" ht="16.5" thickTop="1">
      <c r="B170" s="101"/>
      <c r="C170" s="102"/>
      <c r="D170" s="103"/>
      <c r="E170" s="104"/>
      <c r="F170" s="105"/>
    </row>
    <row r="171" spans="1:6" ht="20.25">
      <c r="B171" s="106" t="s">
        <v>204</v>
      </c>
      <c r="C171" s="107"/>
      <c r="D171" s="98"/>
      <c r="E171" s="99"/>
      <c r="F171" s="108"/>
    </row>
    <row r="172" spans="1:6">
      <c r="B172" s="109"/>
      <c r="C172" s="107"/>
      <c r="D172" s="98"/>
      <c r="E172" s="99"/>
      <c r="F172" s="108"/>
    </row>
    <row r="173" spans="1:6">
      <c r="B173" s="109" t="s">
        <v>205</v>
      </c>
      <c r="C173" s="107"/>
      <c r="D173" s="98"/>
      <c r="E173" s="99"/>
      <c r="F173" s="108">
        <f>F12+F32+F45+F110+F121</f>
        <v>0</v>
      </c>
    </row>
    <row r="174" spans="1:6">
      <c r="B174" s="109" t="s">
        <v>191</v>
      </c>
      <c r="C174" s="107"/>
      <c r="D174" s="98"/>
      <c r="E174" s="99"/>
      <c r="F174" s="108">
        <f>F151+F165</f>
        <v>0</v>
      </c>
    </row>
    <row r="175" spans="1:6">
      <c r="B175" s="109"/>
      <c r="C175" s="107"/>
      <c r="D175" s="98"/>
      <c r="E175" s="99"/>
      <c r="F175" s="108"/>
    </row>
    <row r="176" spans="1:6" ht="20.25">
      <c r="B176" s="106" t="s">
        <v>206</v>
      </c>
      <c r="C176" s="110"/>
      <c r="D176" s="111"/>
      <c r="E176" s="112"/>
      <c r="F176" s="113">
        <f>SUM(F173:F174)</f>
        <v>0</v>
      </c>
    </row>
    <row r="177" spans="1:6">
      <c r="B177" s="109"/>
      <c r="C177" s="107"/>
      <c r="D177" s="98"/>
      <c r="E177" s="99"/>
      <c r="F177" s="108"/>
    </row>
    <row r="178" spans="1:6" ht="16.5" thickBot="1">
      <c r="B178" s="114"/>
      <c r="C178" s="115"/>
      <c r="D178" s="116"/>
      <c r="E178" s="117"/>
      <c r="F178" s="118"/>
    </row>
    <row r="179" spans="1:6" ht="16.5" thickTop="1"/>
    <row r="181" spans="1:6" ht="20.25">
      <c r="B181" s="70" t="s">
        <v>207</v>
      </c>
    </row>
    <row r="183" spans="1:6" ht="31.5">
      <c r="A183" s="48" t="s">
        <v>1</v>
      </c>
      <c r="B183" s="558" t="s">
        <v>1396</v>
      </c>
    </row>
    <row r="184" spans="1:6">
      <c r="B184" s="84"/>
      <c r="C184" s="62" t="s">
        <v>27</v>
      </c>
      <c r="D184" s="37">
        <v>1</v>
      </c>
      <c r="F184" s="79">
        <f>D184*E184</f>
        <v>0</v>
      </c>
    </row>
    <row r="185" spans="1:6">
      <c r="B185" s="84"/>
    </row>
    <row r="186" spans="1:6">
      <c r="A186" s="48" t="s">
        <v>5</v>
      </c>
      <c r="B186" s="642" t="s">
        <v>208</v>
      </c>
      <c r="C186" s="1"/>
      <c r="D186" s="1"/>
    </row>
    <row r="187" spans="1:6">
      <c r="B187" s="642"/>
    </row>
    <row r="188" spans="1:6">
      <c r="C188" s="62" t="s">
        <v>27</v>
      </c>
      <c r="D188" s="37">
        <v>1</v>
      </c>
      <c r="F188" s="79">
        <f>D188*E188</f>
        <v>0</v>
      </c>
    </row>
    <row r="190" spans="1:6" ht="110.25">
      <c r="A190" s="48" t="s">
        <v>7</v>
      </c>
      <c r="B190" s="558" t="s">
        <v>1397</v>
      </c>
    </row>
    <row r="191" spans="1:6">
      <c r="B191" s="84"/>
      <c r="C191" s="62" t="s">
        <v>209</v>
      </c>
      <c r="D191" s="37">
        <v>4</v>
      </c>
      <c r="F191" s="79">
        <f>D191*E191</f>
        <v>0</v>
      </c>
    </row>
    <row r="193" spans="1:6" ht="94.5">
      <c r="A193" s="48" t="s">
        <v>8</v>
      </c>
      <c r="B193" s="558" t="s">
        <v>1398</v>
      </c>
    </row>
    <row r="194" spans="1:6">
      <c r="B194" s="84"/>
      <c r="C194" s="62" t="s">
        <v>209</v>
      </c>
      <c r="D194" s="37">
        <v>12</v>
      </c>
      <c r="F194" s="79">
        <f>D194*E194</f>
        <v>0</v>
      </c>
    </row>
    <row r="196" spans="1:6">
      <c r="B196" s="91"/>
      <c r="C196" s="92" t="s">
        <v>210</v>
      </c>
      <c r="D196" s="93"/>
      <c r="E196" s="94"/>
      <c r="F196" s="95">
        <f>SUM(F183:F195)</f>
        <v>0</v>
      </c>
    </row>
    <row r="198" spans="1:6" ht="16.5" thickBot="1"/>
    <row r="199" spans="1:6" ht="16.5" thickTop="1">
      <c r="B199" s="101"/>
      <c r="C199" s="102"/>
      <c r="D199" s="103"/>
      <c r="E199" s="104"/>
      <c r="F199" s="105"/>
    </row>
    <row r="200" spans="1:6" ht="20.25">
      <c r="B200" s="106" t="s">
        <v>211</v>
      </c>
      <c r="C200" s="107"/>
      <c r="D200" s="98"/>
      <c r="E200" s="99"/>
      <c r="F200" s="108"/>
    </row>
    <row r="201" spans="1:6">
      <c r="B201" s="109"/>
      <c r="C201" s="107"/>
      <c r="D201" s="98"/>
      <c r="E201" s="99"/>
      <c r="F201" s="108"/>
    </row>
    <row r="202" spans="1:6">
      <c r="B202" s="109"/>
      <c r="C202" s="107"/>
      <c r="D202" s="98"/>
      <c r="E202" s="99"/>
      <c r="F202" s="108"/>
    </row>
    <row r="203" spans="1:6" ht="20.25">
      <c r="B203" s="106" t="s">
        <v>212</v>
      </c>
      <c r="C203" s="110"/>
      <c r="D203" s="111"/>
      <c r="E203" s="112"/>
      <c r="F203" s="119">
        <f>F196</f>
        <v>0</v>
      </c>
    </row>
    <row r="204" spans="1:6">
      <c r="B204" s="109"/>
      <c r="C204" s="107"/>
      <c r="D204" s="98"/>
      <c r="E204" s="99"/>
      <c r="F204" s="108"/>
    </row>
    <row r="205" spans="1:6" ht="16.5" thickBot="1">
      <c r="B205" s="114"/>
      <c r="C205" s="115"/>
      <c r="D205" s="116"/>
      <c r="E205" s="117"/>
      <c r="F205" s="118"/>
    </row>
    <row r="206" spans="1:6" ht="16.5" thickTop="1"/>
    <row r="209" spans="1:6" ht="20.25">
      <c r="B209" s="120" t="s">
        <v>213</v>
      </c>
    </row>
    <row r="210" spans="1:6" ht="20.25">
      <c r="B210" s="120"/>
    </row>
    <row r="211" spans="1:6">
      <c r="B211" s="121" t="s">
        <v>214</v>
      </c>
    </row>
    <row r="213" spans="1:6">
      <c r="B213" s="72" t="s">
        <v>215</v>
      </c>
      <c r="C213" s="50" t="s">
        <v>2</v>
      </c>
      <c r="D213" s="39" t="s">
        <v>6</v>
      </c>
      <c r="E213" s="73" t="s">
        <v>3</v>
      </c>
      <c r="F213" s="74" t="s">
        <v>4</v>
      </c>
    </row>
    <row r="215" spans="1:6" ht="141.75">
      <c r="A215" s="48" t="s">
        <v>1</v>
      </c>
      <c r="B215" s="558" t="s">
        <v>216</v>
      </c>
    </row>
    <row r="216" spans="1:6">
      <c r="C216" s="62" t="s">
        <v>154</v>
      </c>
      <c r="D216" s="37">
        <v>700</v>
      </c>
      <c r="F216" s="79">
        <f>D216*E216</f>
        <v>0</v>
      </c>
    </row>
    <row r="218" spans="1:6">
      <c r="B218" s="91"/>
      <c r="C218" s="92" t="s">
        <v>217</v>
      </c>
      <c r="D218" s="93"/>
      <c r="E218" s="94"/>
      <c r="F218" s="95">
        <f>SUM(F214:F217)</f>
        <v>0</v>
      </c>
    </row>
    <row r="221" spans="1:6">
      <c r="B221" s="72" t="s">
        <v>218</v>
      </c>
      <c r="C221" s="50" t="s">
        <v>2</v>
      </c>
      <c r="D221" s="39" t="s">
        <v>6</v>
      </c>
      <c r="E221" s="73" t="s">
        <v>3</v>
      </c>
      <c r="F221" s="74" t="s">
        <v>4</v>
      </c>
    </row>
    <row r="223" spans="1:6" ht="299.25">
      <c r="A223" s="48" t="s">
        <v>1</v>
      </c>
      <c r="B223" s="558" t="s">
        <v>219</v>
      </c>
    </row>
    <row r="224" spans="1:6" ht="18.75">
      <c r="B224" s="84" t="s">
        <v>1113</v>
      </c>
      <c r="C224" s="62" t="s">
        <v>160</v>
      </c>
      <c r="D224" s="37">
        <v>120</v>
      </c>
      <c r="F224" s="79">
        <f>D224*E224</f>
        <v>0</v>
      </c>
    </row>
    <row r="225" spans="1:6" ht="18.75">
      <c r="B225" s="84" t="s">
        <v>1105</v>
      </c>
      <c r="C225" s="62" t="s">
        <v>160</v>
      </c>
      <c r="D225" s="37">
        <v>680</v>
      </c>
      <c r="F225" s="79">
        <f>D225*E225</f>
        <v>0</v>
      </c>
    </row>
    <row r="227" spans="1:6" ht="94.5">
      <c r="A227" s="48" t="s">
        <v>5</v>
      </c>
      <c r="B227" s="35" t="s">
        <v>220</v>
      </c>
    </row>
    <row r="228" spans="1:6" ht="18.75">
      <c r="C228" s="62" t="s">
        <v>221</v>
      </c>
      <c r="D228" s="37">
        <v>640</v>
      </c>
      <c r="F228" s="79">
        <f>D228*E228</f>
        <v>0</v>
      </c>
    </row>
    <row r="230" spans="1:6" ht="47.25">
      <c r="A230" s="48" t="s">
        <v>7</v>
      </c>
      <c r="B230" s="558" t="s">
        <v>1404</v>
      </c>
    </row>
    <row r="231" spans="1:6" ht="18.75">
      <c r="C231" s="62" t="s">
        <v>160</v>
      </c>
      <c r="D231" s="37">
        <v>64</v>
      </c>
      <c r="F231" s="79">
        <f>D231*E231</f>
        <v>0</v>
      </c>
    </row>
    <row r="233" spans="1:6" ht="94.5">
      <c r="A233" s="48" t="s">
        <v>8</v>
      </c>
      <c r="B233" s="558" t="s">
        <v>163</v>
      </c>
    </row>
    <row r="234" spans="1:6" ht="18.75">
      <c r="C234" s="62" t="s">
        <v>160</v>
      </c>
      <c r="D234" s="37">
        <v>600</v>
      </c>
      <c r="F234" s="79">
        <f>D234*E234</f>
        <v>0</v>
      </c>
    </row>
    <row r="236" spans="1:6" ht="63">
      <c r="A236" s="48" t="s">
        <v>9</v>
      </c>
      <c r="B236" s="558" t="s">
        <v>1405</v>
      </c>
    </row>
    <row r="237" spans="1:6" ht="18.75">
      <c r="C237" s="62" t="s">
        <v>160</v>
      </c>
      <c r="D237" s="37">
        <v>200</v>
      </c>
      <c r="F237" s="79">
        <f>D237*E237</f>
        <v>0</v>
      </c>
    </row>
    <row r="239" spans="1:6">
      <c r="B239" s="91"/>
      <c r="C239" s="92" t="s">
        <v>222</v>
      </c>
      <c r="D239" s="93"/>
      <c r="E239" s="94"/>
      <c r="F239" s="95">
        <f>SUM(F222:F238)</f>
        <v>0</v>
      </c>
    </row>
    <row r="241" spans="1:6">
      <c r="B241" s="72" t="s">
        <v>223</v>
      </c>
      <c r="C241" s="50" t="s">
        <v>2</v>
      </c>
      <c r="D241" s="39" t="s">
        <v>6</v>
      </c>
      <c r="E241" s="73" t="s">
        <v>3</v>
      </c>
      <c r="F241" s="74" t="s">
        <v>4</v>
      </c>
    </row>
    <row r="243" spans="1:6" ht="386.25" customHeight="1">
      <c r="A243" s="48" t="s">
        <v>1</v>
      </c>
      <c r="B243" s="558" t="s">
        <v>1114</v>
      </c>
    </row>
    <row r="244" spans="1:6" ht="94.5">
      <c r="B244" s="558" t="s">
        <v>1406</v>
      </c>
      <c r="C244" s="62" t="s">
        <v>27</v>
      </c>
      <c r="D244" s="37">
        <v>19</v>
      </c>
      <c r="F244" s="78">
        <f>D244*E244</f>
        <v>0</v>
      </c>
    </row>
    <row r="246" spans="1:6" ht="110.25">
      <c r="A246" s="48" t="s">
        <v>5</v>
      </c>
      <c r="B246" s="558" t="s">
        <v>1407</v>
      </c>
    </row>
    <row r="247" spans="1:6">
      <c r="C247" s="62" t="s">
        <v>209</v>
      </c>
      <c r="D247" s="37">
        <v>10</v>
      </c>
      <c r="F247" s="79">
        <f>D247*E247</f>
        <v>0</v>
      </c>
    </row>
    <row r="249" spans="1:6" ht="274.5" customHeight="1">
      <c r="A249" s="48" t="s">
        <v>7</v>
      </c>
      <c r="B249" s="83" t="s">
        <v>1115</v>
      </c>
    </row>
    <row r="250" spans="1:6">
      <c r="B250" s="63" t="s">
        <v>224</v>
      </c>
    </row>
    <row r="251" spans="1:6">
      <c r="B251" s="63" t="s">
        <v>225</v>
      </c>
    </row>
    <row r="252" spans="1:6">
      <c r="B252" s="63" t="s">
        <v>226</v>
      </c>
    </row>
    <row r="253" spans="1:6">
      <c r="B253" s="63" t="s">
        <v>227</v>
      </c>
      <c r="C253" s="62" t="s">
        <v>209</v>
      </c>
      <c r="D253" s="37">
        <v>1</v>
      </c>
      <c r="F253" s="79">
        <f>D253*E253</f>
        <v>0</v>
      </c>
    </row>
    <row r="255" spans="1:6" ht="228.75" customHeight="1">
      <c r="A255" s="48" t="s">
        <v>8</v>
      </c>
      <c r="B255" s="83" t="s">
        <v>1116</v>
      </c>
    </row>
    <row r="256" spans="1:6">
      <c r="B256" s="63" t="s">
        <v>228</v>
      </c>
    </row>
    <row r="257" spans="1:6">
      <c r="B257" s="63" t="s">
        <v>229</v>
      </c>
    </row>
    <row r="258" spans="1:6">
      <c r="B258" s="63" t="s">
        <v>230</v>
      </c>
    </row>
    <row r="259" spans="1:6">
      <c r="B259" s="63" t="s">
        <v>227</v>
      </c>
      <c r="C259" s="62" t="s">
        <v>209</v>
      </c>
      <c r="D259" s="37">
        <v>1</v>
      </c>
      <c r="F259" s="79">
        <f>D259*E259</f>
        <v>0</v>
      </c>
    </row>
    <row r="261" spans="1:6">
      <c r="B261" s="91"/>
      <c r="C261" s="92" t="s">
        <v>231</v>
      </c>
      <c r="D261" s="93"/>
      <c r="E261" s="94"/>
      <c r="F261" s="95">
        <f>SUM(F242:F260)</f>
        <v>0</v>
      </c>
    </row>
    <row r="263" spans="1:6">
      <c r="B263" s="72" t="s">
        <v>232</v>
      </c>
      <c r="C263" s="50" t="s">
        <v>2</v>
      </c>
      <c r="D263" s="39" t="s">
        <v>6</v>
      </c>
      <c r="E263" s="73" t="s">
        <v>3</v>
      </c>
      <c r="F263" s="74" t="s">
        <v>4</v>
      </c>
    </row>
    <row r="265" spans="1:6" ht="63">
      <c r="A265" s="48" t="s">
        <v>1</v>
      </c>
      <c r="B265" s="558" t="s">
        <v>1039</v>
      </c>
    </row>
    <row r="266" spans="1:6">
      <c r="B266" s="82" t="s">
        <v>233</v>
      </c>
      <c r="C266" s="62" t="s">
        <v>154</v>
      </c>
      <c r="D266" s="37">
        <v>15</v>
      </c>
      <c r="F266" s="79">
        <f t="shared" ref="F266:F271" si="0">D266*E266</f>
        <v>0</v>
      </c>
    </row>
    <row r="267" spans="1:6">
      <c r="B267" s="82" t="s">
        <v>234</v>
      </c>
      <c r="C267" s="62" t="s">
        <v>154</v>
      </c>
      <c r="D267" s="37">
        <v>160</v>
      </c>
      <c r="F267" s="79">
        <f t="shared" si="0"/>
        <v>0</v>
      </c>
    </row>
    <row r="268" spans="1:6">
      <c r="B268" s="82" t="s">
        <v>235</v>
      </c>
      <c r="C268" s="62" t="s">
        <v>154</v>
      </c>
      <c r="D268" s="37">
        <v>190</v>
      </c>
      <c r="F268" s="79">
        <f t="shared" si="0"/>
        <v>0</v>
      </c>
    </row>
    <row r="269" spans="1:6">
      <c r="B269" s="82" t="s">
        <v>236</v>
      </c>
      <c r="C269" s="62" t="s">
        <v>154</v>
      </c>
      <c r="D269" s="37">
        <v>300</v>
      </c>
      <c r="F269" s="79">
        <f t="shared" si="0"/>
        <v>0</v>
      </c>
    </row>
    <row r="270" spans="1:6">
      <c r="B270" s="82" t="s">
        <v>237</v>
      </c>
      <c r="C270" s="62" t="s">
        <v>154</v>
      </c>
      <c r="D270" s="37">
        <v>15</v>
      </c>
      <c r="F270" s="79">
        <f t="shared" si="0"/>
        <v>0</v>
      </c>
    </row>
    <row r="271" spans="1:6">
      <c r="B271" s="82" t="s">
        <v>238</v>
      </c>
      <c r="C271" s="62" t="s">
        <v>154</v>
      </c>
      <c r="D271" s="37">
        <v>20</v>
      </c>
      <c r="F271" s="79">
        <f t="shared" si="0"/>
        <v>0</v>
      </c>
    </row>
    <row r="273" spans="1:6" ht="47.25">
      <c r="A273" s="48" t="s">
        <v>5</v>
      </c>
      <c r="B273" s="122" t="s">
        <v>1117</v>
      </c>
    </row>
    <row r="274" spans="1:6">
      <c r="C274" s="62" t="s">
        <v>209</v>
      </c>
      <c r="D274" s="37">
        <v>1</v>
      </c>
      <c r="F274" s="79">
        <f>D274*E274</f>
        <v>0</v>
      </c>
    </row>
    <row r="276" spans="1:6">
      <c r="A276" s="48" t="s">
        <v>7</v>
      </c>
      <c r="B276" s="558" t="s">
        <v>1399</v>
      </c>
    </row>
    <row r="277" spans="1:6">
      <c r="B277" s="88" t="s">
        <v>239</v>
      </c>
      <c r="C277" s="62" t="s">
        <v>27</v>
      </c>
      <c r="D277" s="37">
        <v>12</v>
      </c>
      <c r="F277" s="79">
        <f>D277*E277</f>
        <v>0</v>
      </c>
    </row>
    <row r="279" spans="1:6" ht="47.25">
      <c r="A279" s="48" t="s">
        <v>8</v>
      </c>
      <c r="B279" s="558" t="s">
        <v>1040</v>
      </c>
    </row>
    <row r="280" spans="1:6">
      <c r="B280" s="88"/>
      <c r="C280" s="62" t="s">
        <v>154</v>
      </c>
      <c r="D280" s="37">
        <v>700</v>
      </c>
      <c r="F280" s="79">
        <f>D280*E280</f>
        <v>0</v>
      </c>
    </row>
    <row r="282" spans="1:6">
      <c r="B282" s="91"/>
      <c r="C282" s="92" t="s">
        <v>202</v>
      </c>
      <c r="D282" s="93"/>
      <c r="E282" s="94"/>
      <c r="F282" s="95">
        <f>SUM(F264:F281)</f>
        <v>0</v>
      </c>
    </row>
    <row r="284" spans="1:6">
      <c r="B284" s="72" t="s">
        <v>240</v>
      </c>
      <c r="C284" s="50" t="s">
        <v>2</v>
      </c>
      <c r="D284" s="39" t="s">
        <v>6</v>
      </c>
      <c r="E284" s="73" t="s">
        <v>3</v>
      </c>
      <c r="F284" s="74" t="s">
        <v>4</v>
      </c>
    </row>
    <row r="286" spans="1:6" s="29" customFormat="1" ht="78.75">
      <c r="A286" s="22" t="s">
        <v>1</v>
      </c>
      <c r="B286" s="558" t="s">
        <v>1041</v>
      </c>
      <c r="C286" s="62"/>
      <c r="D286" s="37"/>
      <c r="E286" s="78"/>
      <c r="F286" s="79"/>
    </row>
    <row r="287" spans="1:6" s="29" customFormat="1">
      <c r="A287" s="22"/>
      <c r="B287" s="558"/>
      <c r="C287" s="62" t="s">
        <v>189</v>
      </c>
      <c r="D287" s="7">
        <v>1400</v>
      </c>
      <c r="E287" s="75"/>
      <c r="F287" s="76">
        <f>D287*E287</f>
        <v>0</v>
      </c>
    </row>
    <row r="288" spans="1:6" s="29" customFormat="1">
      <c r="A288" s="22"/>
      <c r="B288" s="558"/>
      <c r="C288" s="62"/>
      <c r="D288" s="37"/>
      <c r="E288" s="78"/>
      <c r="F288" s="79"/>
    </row>
    <row r="289" spans="1:6" s="29" customFormat="1" ht="78.75">
      <c r="A289" s="22" t="s">
        <v>5</v>
      </c>
      <c r="B289" s="558" t="s">
        <v>1042</v>
      </c>
      <c r="C289" s="62"/>
      <c r="D289" s="37"/>
      <c r="E289" s="78"/>
      <c r="F289" s="79"/>
    </row>
    <row r="290" spans="1:6" s="29" customFormat="1">
      <c r="A290" s="22"/>
      <c r="B290" s="558"/>
      <c r="C290" s="62" t="s">
        <v>154</v>
      </c>
      <c r="D290" s="7">
        <v>700</v>
      </c>
      <c r="E290" s="75"/>
      <c r="F290" s="76">
        <f>D290*E290</f>
        <v>0</v>
      </c>
    </row>
    <row r="292" spans="1:6">
      <c r="B292" s="91"/>
      <c r="C292" s="92" t="s">
        <v>241</v>
      </c>
      <c r="D292" s="93"/>
      <c r="E292" s="94"/>
      <c r="F292" s="95">
        <f>SUM(F285:F291)</f>
        <v>0</v>
      </c>
    </row>
    <row r="295" spans="1:6">
      <c r="B295" s="121" t="s">
        <v>242</v>
      </c>
    </row>
    <row r="297" spans="1:6" ht="63">
      <c r="A297" s="48" t="s">
        <v>1</v>
      </c>
      <c r="B297" s="558" t="s">
        <v>1400</v>
      </c>
    </row>
    <row r="298" spans="1:6">
      <c r="B298" s="123" t="s">
        <v>243</v>
      </c>
      <c r="C298" s="62" t="s">
        <v>154</v>
      </c>
      <c r="D298" s="37">
        <v>35</v>
      </c>
      <c r="F298" s="79">
        <f>D298*E298</f>
        <v>0</v>
      </c>
    </row>
    <row r="299" spans="1:6">
      <c r="B299" s="123" t="s">
        <v>244</v>
      </c>
      <c r="C299" s="62" t="s">
        <v>154</v>
      </c>
      <c r="D299" s="37">
        <v>15</v>
      </c>
      <c r="F299" s="79">
        <f>D299*E299</f>
        <v>0</v>
      </c>
    </row>
    <row r="300" spans="1:6">
      <c r="B300" s="123" t="s">
        <v>245</v>
      </c>
      <c r="C300" s="62" t="s">
        <v>154</v>
      </c>
      <c r="D300" s="37">
        <v>25</v>
      </c>
      <c r="F300" s="79">
        <f>D300*E300</f>
        <v>0</v>
      </c>
    </row>
    <row r="302" spans="1:6" ht="47.25">
      <c r="A302" s="48" t="s">
        <v>5</v>
      </c>
      <c r="B302" s="558" t="s">
        <v>1401</v>
      </c>
    </row>
    <row r="303" spans="1:6">
      <c r="B303" s="123" t="s">
        <v>243</v>
      </c>
      <c r="C303" s="62" t="s">
        <v>27</v>
      </c>
      <c r="D303" s="37">
        <v>12</v>
      </c>
      <c r="F303" s="79">
        <f>D303*E303</f>
        <v>0</v>
      </c>
    </row>
    <row r="305" spans="1:6" ht="31.5">
      <c r="A305" s="48" t="s">
        <v>7</v>
      </c>
      <c r="B305" s="558" t="s">
        <v>1402</v>
      </c>
    </row>
    <row r="306" spans="1:6">
      <c r="B306" s="124"/>
      <c r="C306" s="62" t="s">
        <v>154</v>
      </c>
      <c r="D306" s="37">
        <v>75</v>
      </c>
      <c r="F306" s="79">
        <f>D306*E306</f>
        <v>0</v>
      </c>
    </row>
    <row r="307" spans="1:6">
      <c r="B307" s="124"/>
    </row>
    <row r="308" spans="1:6" ht="31.5">
      <c r="A308" s="48" t="s">
        <v>8</v>
      </c>
      <c r="B308" s="558" t="s">
        <v>1403</v>
      </c>
    </row>
    <row r="309" spans="1:6">
      <c r="B309" s="124"/>
      <c r="C309" s="62" t="s">
        <v>154</v>
      </c>
      <c r="D309" s="37">
        <v>75</v>
      </c>
      <c r="F309" s="79">
        <f>D309*E309</f>
        <v>0</v>
      </c>
    </row>
    <row r="311" spans="1:6">
      <c r="B311" s="91"/>
      <c r="C311" s="92" t="s">
        <v>246</v>
      </c>
      <c r="D311" s="93"/>
      <c r="E311" s="94"/>
      <c r="F311" s="95">
        <f>SUM(F296:F310)</f>
        <v>0</v>
      </c>
    </row>
    <row r="313" spans="1:6" ht="16.5" thickBot="1"/>
    <row r="314" spans="1:6" ht="16.5" thickTop="1">
      <c r="B314" s="101"/>
      <c r="C314" s="102"/>
      <c r="D314" s="103"/>
      <c r="E314" s="104"/>
      <c r="F314" s="105"/>
    </row>
    <row r="315" spans="1:6" ht="40.5">
      <c r="B315" s="125" t="s">
        <v>247</v>
      </c>
      <c r="C315" s="107"/>
      <c r="D315" s="98"/>
      <c r="E315" s="99"/>
      <c r="F315" s="108"/>
    </row>
    <row r="316" spans="1:6">
      <c r="B316" s="109"/>
      <c r="C316" s="107"/>
      <c r="D316" s="98"/>
      <c r="E316" s="99"/>
      <c r="F316" s="108"/>
    </row>
    <row r="317" spans="1:6">
      <c r="B317" s="109" t="s">
        <v>214</v>
      </c>
      <c r="C317" s="107"/>
      <c r="D317" s="98"/>
      <c r="E317" s="99"/>
      <c r="F317" s="108">
        <f>F218+F239+F261+F282+F292</f>
        <v>0</v>
      </c>
    </row>
    <row r="318" spans="1:6">
      <c r="B318" s="109" t="s">
        <v>242</v>
      </c>
      <c r="C318" s="107"/>
      <c r="D318" s="98"/>
      <c r="E318" s="99"/>
      <c r="F318" s="108">
        <f>F311</f>
        <v>0</v>
      </c>
    </row>
    <row r="319" spans="1:6">
      <c r="B319" s="109"/>
      <c r="C319" s="107"/>
      <c r="D319" s="98"/>
      <c r="E319" s="99"/>
      <c r="F319" s="108"/>
    </row>
    <row r="320" spans="1:6" ht="20.25">
      <c r="B320" s="106" t="s">
        <v>248</v>
      </c>
      <c r="C320" s="126"/>
      <c r="D320" s="127"/>
      <c r="E320" s="128"/>
      <c r="F320" s="129">
        <f>SUM(F317:F318)</f>
        <v>0</v>
      </c>
    </row>
    <row r="321" spans="2:6">
      <c r="B321" s="109"/>
      <c r="C321" s="107"/>
      <c r="D321" s="98"/>
      <c r="E321" s="99"/>
      <c r="F321" s="108"/>
    </row>
    <row r="322" spans="2:6" ht="16.5" thickBot="1">
      <c r="B322" s="114"/>
      <c r="C322" s="115"/>
      <c r="D322" s="116"/>
      <c r="E322" s="117"/>
      <c r="F322" s="118"/>
    </row>
    <row r="323" spans="2:6" ht="16.5" thickTop="1"/>
    <row r="324" spans="2:6" ht="16.5" thickBot="1"/>
    <row r="325" spans="2:6" ht="16.5" thickTop="1">
      <c r="B325" s="101"/>
      <c r="C325" s="102"/>
      <c r="D325" s="103"/>
      <c r="E325" s="104"/>
      <c r="F325" s="105"/>
    </row>
    <row r="326" spans="2:6" ht="20.25">
      <c r="B326" s="125" t="s">
        <v>88</v>
      </c>
      <c r="C326" s="107"/>
      <c r="D326" s="98"/>
      <c r="E326" s="99"/>
      <c r="F326" s="108"/>
    </row>
    <row r="327" spans="2:6">
      <c r="B327" s="109"/>
      <c r="C327" s="107"/>
      <c r="D327" s="98"/>
      <c r="E327" s="99"/>
      <c r="F327" s="108"/>
    </row>
    <row r="328" spans="2:6">
      <c r="B328" s="130" t="s">
        <v>249</v>
      </c>
      <c r="C328" s="107"/>
      <c r="D328" s="98"/>
      <c r="E328" s="99"/>
      <c r="F328" s="108">
        <f>F176</f>
        <v>0</v>
      </c>
    </row>
    <row r="329" spans="2:6">
      <c r="B329" s="130" t="s">
        <v>207</v>
      </c>
      <c r="C329" s="107"/>
      <c r="D329" s="98"/>
      <c r="E329" s="99"/>
      <c r="F329" s="108">
        <f>F203</f>
        <v>0</v>
      </c>
    </row>
    <row r="330" spans="2:6">
      <c r="B330" s="130" t="s">
        <v>250</v>
      </c>
      <c r="C330" s="107"/>
      <c r="D330" s="98"/>
      <c r="E330" s="99"/>
      <c r="F330" s="108">
        <f>F320</f>
        <v>0</v>
      </c>
    </row>
    <row r="331" spans="2:6">
      <c r="B331" s="109"/>
      <c r="C331" s="107"/>
      <c r="D331" s="98"/>
      <c r="E331" s="99"/>
      <c r="F331" s="108"/>
    </row>
    <row r="332" spans="2:6" ht="20.25">
      <c r="B332" s="131" t="s">
        <v>35</v>
      </c>
      <c r="C332" s="126"/>
      <c r="D332" s="127"/>
      <c r="E332" s="128"/>
      <c r="F332" s="132">
        <f>SUM(F328:F330)</f>
        <v>0</v>
      </c>
    </row>
    <row r="333" spans="2:6" ht="20.25">
      <c r="B333" s="131"/>
      <c r="C333" s="126"/>
      <c r="D333" s="127"/>
      <c r="E333" s="112" t="s">
        <v>251</v>
      </c>
      <c r="F333" s="132">
        <f>F332*0.25</f>
        <v>0</v>
      </c>
    </row>
    <row r="334" spans="2:6" ht="20.25">
      <c r="B334" s="131" t="s">
        <v>252</v>
      </c>
      <c r="C334" s="126"/>
      <c r="D334" s="127"/>
      <c r="E334" s="128"/>
      <c r="F334" s="132">
        <f>F332+F333</f>
        <v>0</v>
      </c>
    </row>
    <row r="335" spans="2:6" ht="16.5" thickBot="1">
      <c r="B335" s="114"/>
      <c r="C335" s="115"/>
      <c r="D335" s="116"/>
      <c r="E335" s="117"/>
      <c r="F335" s="118"/>
    </row>
    <row r="336" spans="2:6" ht="16.5" thickTop="1"/>
  </sheetData>
  <mergeCells count="1">
    <mergeCell ref="B186:B187"/>
  </mergeCells>
  <pageMargins left="0.70866141732283472" right="0.70866141732283472" top="0.74803149606299213" bottom="0.74803149606299213" header="0.31496062992125984" footer="0.31496062992125984"/>
  <pageSetup paperSize="9" scale="74" fitToHeight="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7"/>
  <sheetViews>
    <sheetView zoomScaleNormal="100" workbookViewId="0">
      <selection activeCell="C632" sqref="C632"/>
    </sheetView>
  </sheetViews>
  <sheetFormatPr defaultRowHeight="14.25"/>
  <cols>
    <col min="1" max="1" width="5.5703125" style="133" customWidth="1"/>
    <col min="2" max="2" width="2.28515625" style="134" customWidth="1"/>
    <col min="3" max="3" width="46" style="134" customWidth="1"/>
    <col min="4" max="4" width="7" style="134" customWidth="1"/>
    <col min="5" max="5" width="6.42578125" style="134" customWidth="1"/>
    <col min="6" max="6" width="11" style="135" customWidth="1"/>
    <col min="7" max="7" width="17.140625" style="606" customWidth="1"/>
    <col min="8" max="256" width="9.140625" style="134"/>
    <col min="257" max="257" width="5.5703125" style="134" customWidth="1"/>
    <col min="258" max="258" width="2.28515625" style="134" customWidth="1"/>
    <col min="259" max="259" width="46" style="134" customWidth="1"/>
    <col min="260" max="260" width="7" style="134" customWidth="1"/>
    <col min="261" max="261" width="6.42578125" style="134" customWidth="1"/>
    <col min="262" max="262" width="11" style="134" customWidth="1"/>
    <col min="263" max="263" width="14.140625" style="134" customWidth="1"/>
    <col min="264" max="512" width="9.140625" style="134"/>
    <col min="513" max="513" width="5.5703125" style="134" customWidth="1"/>
    <col min="514" max="514" width="2.28515625" style="134" customWidth="1"/>
    <col min="515" max="515" width="46" style="134" customWidth="1"/>
    <col min="516" max="516" width="7" style="134" customWidth="1"/>
    <col min="517" max="517" width="6.42578125" style="134" customWidth="1"/>
    <col min="518" max="518" width="11" style="134" customWidth="1"/>
    <col min="519" max="519" width="14.140625" style="134" customWidth="1"/>
    <col min="520" max="768" width="9.140625" style="134"/>
    <col min="769" max="769" width="5.5703125" style="134" customWidth="1"/>
    <col min="770" max="770" width="2.28515625" style="134" customWidth="1"/>
    <col min="771" max="771" width="46" style="134" customWidth="1"/>
    <col min="772" max="772" width="7" style="134" customWidth="1"/>
    <col min="773" max="773" width="6.42578125" style="134" customWidth="1"/>
    <col min="774" max="774" width="11" style="134" customWidth="1"/>
    <col min="775" max="775" width="14.140625" style="134" customWidth="1"/>
    <col min="776" max="1024" width="9.140625" style="134"/>
    <col min="1025" max="1025" width="5.5703125" style="134" customWidth="1"/>
    <col min="1026" max="1026" width="2.28515625" style="134" customWidth="1"/>
    <col min="1027" max="1027" width="46" style="134" customWidth="1"/>
    <col min="1028" max="1028" width="7" style="134" customWidth="1"/>
    <col min="1029" max="1029" width="6.42578125" style="134" customWidth="1"/>
    <col min="1030" max="1030" width="11" style="134" customWidth="1"/>
    <col min="1031" max="1031" width="14.140625" style="134" customWidth="1"/>
    <col min="1032" max="1280" width="9.140625" style="134"/>
    <col min="1281" max="1281" width="5.5703125" style="134" customWidth="1"/>
    <col min="1282" max="1282" width="2.28515625" style="134" customWidth="1"/>
    <col min="1283" max="1283" width="46" style="134" customWidth="1"/>
    <col min="1284" max="1284" width="7" style="134" customWidth="1"/>
    <col min="1285" max="1285" width="6.42578125" style="134" customWidth="1"/>
    <col min="1286" max="1286" width="11" style="134" customWidth="1"/>
    <col min="1287" max="1287" width="14.140625" style="134" customWidth="1"/>
    <col min="1288" max="1536" width="9.140625" style="134"/>
    <col min="1537" max="1537" width="5.5703125" style="134" customWidth="1"/>
    <col min="1538" max="1538" width="2.28515625" style="134" customWidth="1"/>
    <col min="1539" max="1539" width="46" style="134" customWidth="1"/>
    <col min="1540" max="1540" width="7" style="134" customWidth="1"/>
    <col min="1541" max="1541" width="6.42578125" style="134" customWidth="1"/>
    <col min="1542" max="1542" width="11" style="134" customWidth="1"/>
    <col min="1543" max="1543" width="14.140625" style="134" customWidth="1"/>
    <col min="1544" max="1792" width="9.140625" style="134"/>
    <col min="1793" max="1793" width="5.5703125" style="134" customWidth="1"/>
    <col min="1794" max="1794" width="2.28515625" style="134" customWidth="1"/>
    <col min="1795" max="1795" width="46" style="134" customWidth="1"/>
    <col min="1796" max="1796" width="7" style="134" customWidth="1"/>
    <col min="1797" max="1797" width="6.42578125" style="134" customWidth="1"/>
    <col min="1798" max="1798" width="11" style="134" customWidth="1"/>
    <col min="1799" max="1799" width="14.140625" style="134" customWidth="1"/>
    <col min="1800" max="2048" width="9.140625" style="134"/>
    <col min="2049" max="2049" width="5.5703125" style="134" customWidth="1"/>
    <col min="2050" max="2050" width="2.28515625" style="134" customWidth="1"/>
    <col min="2051" max="2051" width="46" style="134" customWidth="1"/>
    <col min="2052" max="2052" width="7" style="134" customWidth="1"/>
    <col min="2053" max="2053" width="6.42578125" style="134" customWidth="1"/>
    <col min="2054" max="2054" width="11" style="134" customWidth="1"/>
    <col min="2055" max="2055" width="14.140625" style="134" customWidth="1"/>
    <col min="2056" max="2304" width="9.140625" style="134"/>
    <col min="2305" max="2305" width="5.5703125" style="134" customWidth="1"/>
    <col min="2306" max="2306" width="2.28515625" style="134" customWidth="1"/>
    <col min="2307" max="2307" width="46" style="134" customWidth="1"/>
    <col min="2308" max="2308" width="7" style="134" customWidth="1"/>
    <col min="2309" max="2309" width="6.42578125" style="134" customWidth="1"/>
    <col min="2310" max="2310" width="11" style="134" customWidth="1"/>
    <col min="2311" max="2311" width="14.140625" style="134" customWidth="1"/>
    <col min="2312" max="2560" width="9.140625" style="134"/>
    <col min="2561" max="2561" width="5.5703125" style="134" customWidth="1"/>
    <col min="2562" max="2562" width="2.28515625" style="134" customWidth="1"/>
    <col min="2563" max="2563" width="46" style="134" customWidth="1"/>
    <col min="2564" max="2564" width="7" style="134" customWidth="1"/>
    <col min="2565" max="2565" width="6.42578125" style="134" customWidth="1"/>
    <col min="2566" max="2566" width="11" style="134" customWidth="1"/>
    <col min="2567" max="2567" width="14.140625" style="134" customWidth="1"/>
    <col min="2568" max="2816" width="9.140625" style="134"/>
    <col min="2817" max="2817" width="5.5703125" style="134" customWidth="1"/>
    <col min="2818" max="2818" width="2.28515625" style="134" customWidth="1"/>
    <col min="2819" max="2819" width="46" style="134" customWidth="1"/>
    <col min="2820" max="2820" width="7" style="134" customWidth="1"/>
    <col min="2821" max="2821" width="6.42578125" style="134" customWidth="1"/>
    <col min="2822" max="2822" width="11" style="134" customWidth="1"/>
    <col min="2823" max="2823" width="14.140625" style="134" customWidth="1"/>
    <col min="2824" max="3072" width="9.140625" style="134"/>
    <col min="3073" max="3073" width="5.5703125" style="134" customWidth="1"/>
    <col min="3074" max="3074" width="2.28515625" style="134" customWidth="1"/>
    <col min="3075" max="3075" width="46" style="134" customWidth="1"/>
    <col min="3076" max="3076" width="7" style="134" customWidth="1"/>
    <col min="3077" max="3077" width="6.42578125" style="134" customWidth="1"/>
    <col min="3078" max="3078" width="11" style="134" customWidth="1"/>
    <col min="3079" max="3079" width="14.140625" style="134" customWidth="1"/>
    <col min="3080" max="3328" width="9.140625" style="134"/>
    <col min="3329" max="3329" width="5.5703125" style="134" customWidth="1"/>
    <col min="3330" max="3330" width="2.28515625" style="134" customWidth="1"/>
    <col min="3331" max="3331" width="46" style="134" customWidth="1"/>
    <col min="3332" max="3332" width="7" style="134" customWidth="1"/>
    <col min="3333" max="3333" width="6.42578125" style="134" customWidth="1"/>
    <col min="3334" max="3334" width="11" style="134" customWidth="1"/>
    <col min="3335" max="3335" width="14.140625" style="134" customWidth="1"/>
    <col min="3336" max="3584" width="9.140625" style="134"/>
    <col min="3585" max="3585" width="5.5703125" style="134" customWidth="1"/>
    <col min="3586" max="3586" width="2.28515625" style="134" customWidth="1"/>
    <col min="3587" max="3587" width="46" style="134" customWidth="1"/>
    <col min="3588" max="3588" width="7" style="134" customWidth="1"/>
    <col min="3589" max="3589" width="6.42578125" style="134" customWidth="1"/>
    <col min="3590" max="3590" width="11" style="134" customWidth="1"/>
    <col min="3591" max="3591" width="14.140625" style="134" customWidth="1"/>
    <col min="3592" max="3840" width="9.140625" style="134"/>
    <col min="3841" max="3841" width="5.5703125" style="134" customWidth="1"/>
    <col min="3842" max="3842" width="2.28515625" style="134" customWidth="1"/>
    <col min="3843" max="3843" width="46" style="134" customWidth="1"/>
    <col min="3844" max="3844" width="7" style="134" customWidth="1"/>
    <col min="3845" max="3845" width="6.42578125" style="134" customWidth="1"/>
    <col min="3846" max="3846" width="11" style="134" customWidth="1"/>
    <col min="3847" max="3847" width="14.140625" style="134" customWidth="1"/>
    <col min="3848" max="4096" width="9.140625" style="134"/>
    <col min="4097" max="4097" width="5.5703125" style="134" customWidth="1"/>
    <col min="4098" max="4098" width="2.28515625" style="134" customWidth="1"/>
    <col min="4099" max="4099" width="46" style="134" customWidth="1"/>
    <col min="4100" max="4100" width="7" style="134" customWidth="1"/>
    <col min="4101" max="4101" width="6.42578125" style="134" customWidth="1"/>
    <col min="4102" max="4102" width="11" style="134" customWidth="1"/>
    <col min="4103" max="4103" width="14.140625" style="134" customWidth="1"/>
    <col min="4104" max="4352" width="9.140625" style="134"/>
    <col min="4353" max="4353" width="5.5703125" style="134" customWidth="1"/>
    <col min="4354" max="4354" width="2.28515625" style="134" customWidth="1"/>
    <col min="4355" max="4355" width="46" style="134" customWidth="1"/>
    <col min="4356" max="4356" width="7" style="134" customWidth="1"/>
    <col min="4357" max="4357" width="6.42578125" style="134" customWidth="1"/>
    <col min="4358" max="4358" width="11" style="134" customWidth="1"/>
    <col min="4359" max="4359" width="14.140625" style="134" customWidth="1"/>
    <col min="4360" max="4608" width="9.140625" style="134"/>
    <col min="4609" max="4609" width="5.5703125" style="134" customWidth="1"/>
    <col min="4610" max="4610" width="2.28515625" style="134" customWidth="1"/>
    <col min="4611" max="4611" width="46" style="134" customWidth="1"/>
    <col min="4612" max="4612" width="7" style="134" customWidth="1"/>
    <col min="4613" max="4613" width="6.42578125" style="134" customWidth="1"/>
    <col min="4614" max="4614" width="11" style="134" customWidth="1"/>
    <col min="4615" max="4615" width="14.140625" style="134" customWidth="1"/>
    <col min="4616" max="4864" width="9.140625" style="134"/>
    <col min="4865" max="4865" width="5.5703125" style="134" customWidth="1"/>
    <col min="4866" max="4866" width="2.28515625" style="134" customWidth="1"/>
    <col min="4867" max="4867" width="46" style="134" customWidth="1"/>
    <col min="4868" max="4868" width="7" style="134" customWidth="1"/>
    <col min="4869" max="4869" width="6.42578125" style="134" customWidth="1"/>
    <col min="4870" max="4870" width="11" style="134" customWidth="1"/>
    <col min="4871" max="4871" width="14.140625" style="134" customWidth="1"/>
    <col min="4872" max="5120" width="9.140625" style="134"/>
    <col min="5121" max="5121" width="5.5703125" style="134" customWidth="1"/>
    <col min="5122" max="5122" width="2.28515625" style="134" customWidth="1"/>
    <col min="5123" max="5123" width="46" style="134" customWidth="1"/>
    <col min="5124" max="5124" width="7" style="134" customWidth="1"/>
    <col min="5125" max="5125" width="6.42578125" style="134" customWidth="1"/>
    <col min="5126" max="5126" width="11" style="134" customWidth="1"/>
    <col min="5127" max="5127" width="14.140625" style="134" customWidth="1"/>
    <col min="5128" max="5376" width="9.140625" style="134"/>
    <col min="5377" max="5377" width="5.5703125" style="134" customWidth="1"/>
    <col min="5378" max="5378" width="2.28515625" style="134" customWidth="1"/>
    <col min="5379" max="5379" width="46" style="134" customWidth="1"/>
    <col min="5380" max="5380" width="7" style="134" customWidth="1"/>
    <col min="5381" max="5381" width="6.42578125" style="134" customWidth="1"/>
    <col min="5382" max="5382" width="11" style="134" customWidth="1"/>
    <col min="5383" max="5383" width="14.140625" style="134" customWidth="1"/>
    <col min="5384" max="5632" width="9.140625" style="134"/>
    <col min="5633" max="5633" width="5.5703125" style="134" customWidth="1"/>
    <col min="5634" max="5634" width="2.28515625" style="134" customWidth="1"/>
    <col min="5635" max="5635" width="46" style="134" customWidth="1"/>
    <col min="5636" max="5636" width="7" style="134" customWidth="1"/>
    <col min="5637" max="5637" width="6.42578125" style="134" customWidth="1"/>
    <col min="5638" max="5638" width="11" style="134" customWidth="1"/>
    <col min="5639" max="5639" width="14.140625" style="134" customWidth="1"/>
    <col min="5640" max="5888" width="9.140625" style="134"/>
    <col min="5889" max="5889" width="5.5703125" style="134" customWidth="1"/>
    <col min="5890" max="5890" width="2.28515625" style="134" customWidth="1"/>
    <col min="5891" max="5891" width="46" style="134" customWidth="1"/>
    <col min="5892" max="5892" width="7" style="134" customWidth="1"/>
    <col min="5893" max="5893" width="6.42578125" style="134" customWidth="1"/>
    <col min="5894" max="5894" width="11" style="134" customWidth="1"/>
    <col min="5895" max="5895" width="14.140625" style="134" customWidth="1"/>
    <col min="5896" max="6144" width="9.140625" style="134"/>
    <col min="6145" max="6145" width="5.5703125" style="134" customWidth="1"/>
    <col min="6146" max="6146" width="2.28515625" style="134" customWidth="1"/>
    <col min="6147" max="6147" width="46" style="134" customWidth="1"/>
    <col min="6148" max="6148" width="7" style="134" customWidth="1"/>
    <col min="6149" max="6149" width="6.42578125" style="134" customWidth="1"/>
    <col min="6150" max="6150" width="11" style="134" customWidth="1"/>
    <col min="6151" max="6151" width="14.140625" style="134" customWidth="1"/>
    <col min="6152" max="6400" width="9.140625" style="134"/>
    <col min="6401" max="6401" width="5.5703125" style="134" customWidth="1"/>
    <col min="6402" max="6402" width="2.28515625" style="134" customWidth="1"/>
    <col min="6403" max="6403" width="46" style="134" customWidth="1"/>
    <col min="6404" max="6404" width="7" style="134" customWidth="1"/>
    <col min="6405" max="6405" width="6.42578125" style="134" customWidth="1"/>
    <col min="6406" max="6406" width="11" style="134" customWidth="1"/>
    <col min="6407" max="6407" width="14.140625" style="134" customWidth="1"/>
    <col min="6408" max="6656" width="9.140625" style="134"/>
    <col min="6657" max="6657" width="5.5703125" style="134" customWidth="1"/>
    <col min="6658" max="6658" width="2.28515625" style="134" customWidth="1"/>
    <col min="6659" max="6659" width="46" style="134" customWidth="1"/>
    <col min="6660" max="6660" width="7" style="134" customWidth="1"/>
    <col min="6661" max="6661" width="6.42578125" style="134" customWidth="1"/>
    <col min="6662" max="6662" width="11" style="134" customWidth="1"/>
    <col min="6663" max="6663" width="14.140625" style="134" customWidth="1"/>
    <col min="6664" max="6912" width="9.140625" style="134"/>
    <col min="6913" max="6913" width="5.5703125" style="134" customWidth="1"/>
    <col min="6914" max="6914" width="2.28515625" style="134" customWidth="1"/>
    <col min="6915" max="6915" width="46" style="134" customWidth="1"/>
    <col min="6916" max="6916" width="7" style="134" customWidth="1"/>
    <col min="6917" max="6917" width="6.42578125" style="134" customWidth="1"/>
    <col min="6918" max="6918" width="11" style="134" customWidth="1"/>
    <col min="6919" max="6919" width="14.140625" style="134" customWidth="1"/>
    <col min="6920" max="7168" width="9.140625" style="134"/>
    <col min="7169" max="7169" width="5.5703125" style="134" customWidth="1"/>
    <col min="7170" max="7170" width="2.28515625" style="134" customWidth="1"/>
    <col min="7171" max="7171" width="46" style="134" customWidth="1"/>
    <col min="7172" max="7172" width="7" style="134" customWidth="1"/>
    <col min="7173" max="7173" width="6.42578125" style="134" customWidth="1"/>
    <col min="7174" max="7174" width="11" style="134" customWidth="1"/>
    <col min="7175" max="7175" width="14.140625" style="134" customWidth="1"/>
    <col min="7176" max="7424" width="9.140625" style="134"/>
    <col min="7425" max="7425" width="5.5703125" style="134" customWidth="1"/>
    <col min="7426" max="7426" width="2.28515625" style="134" customWidth="1"/>
    <col min="7427" max="7427" width="46" style="134" customWidth="1"/>
    <col min="7428" max="7428" width="7" style="134" customWidth="1"/>
    <col min="7429" max="7429" width="6.42578125" style="134" customWidth="1"/>
    <col min="7430" max="7430" width="11" style="134" customWidth="1"/>
    <col min="7431" max="7431" width="14.140625" style="134" customWidth="1"/>
    <col min="7432" max="7680" width="9.140625" style="134"/>
    <col min="7681" max="7681" width="5.5703125" style="134" customWidth="1"/>
    <col min="7682" max="7682" width="2.28515625" style="134" customWidth="1"/>
    <col min="7683" max="7683" width="46" style="134" customWidth="1"/>
    <col min="7684" max="7684" width="7" style="134" customWidth="1"/>
    <col min="7685" max="7685" width="6.42578125" style="134" customWidth="1"/>
    <col min="7686" max="7686" width="11" style="134" customWidth="1"/>
    <col min="7687" max="7687" width="14.140625" style="134" customWidth="1"/>
    <col min="7688" max="7936" width="9.140625" style="134"/>
    <col min="7937" max="7937" width="5.5703125" style="134" customWidth="1"/>
    <col min="7938" max="7938" width="2.28515625" style="134" customWidth="1"/>
    <col min="7939" max="7939" width="46" style="134" customWidth="1"/>
    <col min="7940" max="7940" width="7" style="134" customWidth="1"/>
    <col min="7941" max="7941" width="6.42578125" style="134" customWidth="1"/>
    <col min="7942" max="7942" width="11" style="134" customWidth="1"/>
    <col min="7943" max="7943" width="14.140625" style="134" customWidth="1"/>
    <col min="7944" max="8192" width="9.140625" style="134"/>
    <col min="8193" max="8193" width="5.5703125" style="134" customWidth="1"/>
    <col min="8194" max="8194" width="2.28515625" style="134" customWidth="1"/>
    <col min="8195" max="8195" width="46" style="134" customWidth="1"/>
    <col min="8196" max="8196" width="7" style="134" customWidth="1"/>
    <col min="8197" max="8197" width="6.42578125" style="134" customWidth="1"/>
    <col min="8198" max="8198" width="11" style="134" customWidth="1"/>
    <col min="8199" max="8199" width="14.140625" style="134" customWidth="1"/>
    <col min="8200" max="8448" width="9.140625" style="134"/>
    <col min="8449" max="8449" width="5.5703125" style="134" customWidth="1"/>
    <col min="8450" max="8450" width="2.28515625" style="134" customWidth="1"/>
    <col min="8451" max="8451" width="46" style="134" customWidth="1"/>
    <col min="8452" max="8452" width="7" style="134" customWidth="1"/>
    <col min="8453" max="8453" width="6.42578125" style="134" customWidth="1"/>
    <col min="8454" max="8454" width="11" style="134" customWidth="1"/>
    <col min="8455" max="8455" width="14.140625" style="134" customWidth="1"/>
    <col min="8456" max="8704" width="9.140625" style="134"/>
    <col min="8705" max="8705" width="5.5703125" style="134" customWidth="1"/>
    <col min="8706" max="8706" width="2.28515625" style="134" customWidth="1"/>
    <col min="8707" max="8707" width="46" style="134" customWidth="1"/>
    <col min="8708" max="8708" width="7" style="134" customWidth="1"/>
    <col min="8709" max="8709" width="6.42578125" style="134" customWidth="1"/>
    <col min="8710" max="8710" width="11" style="134" customWidth="1"/>
    <col min="8711" max="8711" width="14.140625" style="134" customWidth="1"/>
    <col min="8712" max="8960" width="9.140625" style="134"/>
    <col min="8961" max="8961" width="5.5703125" style="134" customWidth="1"/>
    <col min="8962" max="8962" width="2.28515625" style="134" customWidth="1"/>
    <col min="8963" max="8963" width="46" style="134" customWidth="1"/>
    <col min="8964" max="8964" width="7" style="134" customWidth="1"/>
    <col min="8965" max="8965" width="6.42578125" style="134" customWidth="1"/>
    <col min="8966" max="8966" width="11" style="134" customWidth="1"/>
    <col min="8967" max="8967" width="14.140625" style="134" customWidth="1"/>
    <col min="8968" max="9216" width="9.140625" style="134"/>
    <col min="9217" max="9217" width="5.5703125" style="134" customWidth="1"/>
    <col min="9218" max="9218" width="2.28515625" style="134" customWidth="1"/>
    <col min="9219" max="9219" width="46" style="134" customWidth="1"/>
    <col min="9220" max="9220" width="7" style="134" customWidth="1"/>
    <col min="9221" max="9221" width="6.42578125" style="134" customWidth="1"/>
    <col min="9222" max="9222" width="11" style="134" customWidth="1"/>
    <col min="9223" max="9223" width="14.140625" style="134" customWidth="1"/>
    <col min="9224" max="9472" width="9.140625" style="134"/>
    <col min="9473" max="9473" width="5.5703125" style="134" customWidth="1"/>
    <col min="9474" max="9474" width="2.28515625" style="134" customWidth="1"/>
    <col min="9475" max="9475" width="46" style="134" customWidth="1"/>
    <col min="9476" max="9476" width="7" style="134" customWidth="1"/>
    <col min="9477" max="9477" width="6.42578125" style="134" customWidth="1"/>
    <col min="9478" max="9478" width="11" style="134" customWidth="1"/>
    <col min="9479" max="9479" width="14.140625" style="134" customWidth="1"/>
    <col min="9480" max="9728" width="9.140625" style="134"/>
    <col min="9729" max="9729" width="5.5703125" style="134" customWidth="1"/>
    <col min="9730" max="9730" width="2.28515625" style="134" customWidth="1"/>
    <col min="9731" max="9731" width="46" style="134" customWidth="1"/>
    <col min="9732" max="9732" width="7" style="134" customWidth="1"/>
    <col min="9733" max="9733" width="6.42578125" style="134" customWidth="1"/>
    <col min="9734" max="9734" width="11" style="134" customWidth="1"/>
    <col min="9735" max="9735" width="14.140625" style="134" customWidth="1"/>
    <col min="9736" max="9984" width="9.140625" style="134"/>
    <col min="9985" max="9985" width="5.5703125" style="134" customWidth="1"/>
    <col min="9986" max="9986" width="2.28515625" style="134" customWidth="1"/>
    <col min="9987" max="9987" width="46" style="134" customWidth="1"/>
    <col min="9988" max="9988" width="7" style="134" customWidth="1"/>
    <col min="9989" max="9989" width="6.42578125" style="134" customWidth="1"/>
    <col min="9990" max="9990" width="11" style="134" customWidth="1"/>
    <col min="9991" max="9991" width="14.140625" style="134" customWidth="1"/>
    <col min="9992" max="10240" width="9.140625" style="134"/>
    <col min="10241" max="10241" width="5.5703125" style="134" customWidth="1"/>
    <col min="10242" max="10242" width="2.28515625" style="134" customWidth="1"/>
    <col min="10243" max="10243" width="46" style="134" customWidth="1"/>
    <col min="10244" max="10244" width="7" style="134" customWidth="1"/>
    <col min="10245" max="10245" width="6.42578125" style="134" customWidth="1"/>
    <col min="10246" max="10246" width="11" style="134" customWidth="1"/>
    <col min="10247" max="10247" width="14.140625" style="134" customWidth="1"/>
    <col min="10248" max="10496" width="9.140625" style="134"/>
    <col min="10497" max="10497" width="5.5703125" style="134" customWidth="1"/>
    <col min="10498" max="10498" width="2.28515625" style="134" customWidth="1"/>
    <col min="10499" max="10499" width="46" style="134" customWidth="1"/>
    <col min="10500" max="10500" width="7" style="134" customWidth="1"/>
    <col min="10501" max="10501" width="6.42578125" style="134" customWidth="1"/>
    <col min="10502" max="10502" width="11" style="134" customWidth="1"/>
    <col min="10503" max="10503" width="14.140625" style="134" customWidth="1"/>
    <col min="10504" max="10752" width="9.140625" style="134"/>
    <col min="10753" max="10753" width="5.5703125" style="134" customWidth="1"/>
    <col min="10754" max="10754" width="2.28515625" style="134" customWidth="1"/>
    <col min="10755" max="10755" width="46" style="134" customWidth="1"/>
    <col min="10756" max="10756" width="7" style="134" customWidth="1"/>
    <col min="10757" max="10757" width="6.42578125" style="134" customWidth="1"/>
    <col min="10758" max="10758" width="11" style="134" customWidth="1"/>
    <col min="10759" max="10759" width="14.140625" style="134" customWidth="1"/>
    <col min="10760" max="11008" width="9.140625" style="134"/>
    <col min="11009" max="11009" width="5.5703125" style="134" customWidth="1"/>
    <col min="11010" max="11010" width="2.28515625" style="134" customWidth="1"/>
    <col min="11011" max="11011" width="46" style="134" customWidth="1"/>
    <col min="11012" max="11012" width="7" style="134" customWidth="1"/>
    <col min="11013" max="11013" width="6.42578125" style="134" customWidth="1"/>
    <col min="11014" max="11014" width="11" style="134" customWidth="1"/>
    <col min="11015" max="11015" width="14.140625" style="134" customWidth="1"/>
    <col min="11016" max="11264" width="9.140625" style="134"/>
    <col min="11265" max="11265" width="5.5703125" style="134" customWidth="1"/>
    <col min="11266" max="11266" width="2.28515625" style="134" customWidth="1"/>
    <col min="11267" max="11267" width="46" style="134" customWidth="1"/>
    <col min="11268" max="11268" width="7" style="134" customWidth="1"/>
    <col min="11269" max="11269" width="6.42578125" style="134" customWidth="1"/>
    <col min="11270" max="11270" width="11" style="134" customWidth="1"/>
    <col min="11271" max="11271" width="14.140625" style="134" customWidth="1"/>
    <col min="11272" max="11520" width="9.140625" style="134"/>
    <col min="11521" max="11521" width="5.5703125" style="134" customWidth="1"/>
    <col min="11522" max="11522" width="2.28515625" style="134" customWidth="1"/>
    <col min="11523" max="11523" width="46" style="134" customWidth="1"/>
    <col min="11524" max="11524" width="7" style="134" customWidth="1"/>
    <col min="11525" max="11525" width="6.42578125" style="134" customWidth="1"/>
    <col min="11526" max="11526" width="11" style="134" customWidth="1"/>
    <col min="11527" max="11527" width="14.140625" style="134" customWidth="1"/>
    <col min="11528" max="11776" width="9.140625" style="134"/>
    <col min="11777" max="11777" width="5.5703125" style="134" customWidth="1"/>
    <col min="11778" max="11778" width="2.28515625" style="134" customWidth="1"/>
    <col min="11779" max="11779" width="46" style="134" customWidth="1"/>
    <col min="11780" max="11780" width="7" style="134" customWidth="1"/>
    <col min="11781" max="11781" width="6.42578125" style="134" customWidth="1"/>
    <col min="11782" max="11782" width="11" style="134" customWidth="1"/>
    <col min="11783" max="11783" width="14.140625" style="134" customWidth="1"/>
    <col min="11784" max="12032" width="9.140625" style="134"/>
    <col min="12033" max="12033" width="5.5703125" style="134" customWidth="1"/>
    <col min="12034" max="12034" width="2.28515625" style="134" customWidth="1"/>
    <col min="12035" max="12035" width="46" style="134" customWidth="1"/>
    <col min="12036" max="12036" width="7" style="134" customWidth="1"/>
    <col min="12037" max="12037" width="6.42578125" style="134" customWidth="1"/>
    <col min="12038" max="12038" width="11" style="134" customWidth="1"/>
    <col min="12039" max="12039" width="14.140625" style="134" customWidth="1"/>
    <col min="12040" max="12288" width="9.140625" style="134"/>
    <col min="12289" max="12289" width="5.5703125" style="134" customWidth="1"/>
    <col min="12290" max="12290" width="2.28515625" style="134" customWidth="1"/>
    <col min="12291" max="12291" width="46" style="134" customWidth="1"/>
    <col min="12292" max="12292" width="7" style="134" customWidth="1"/>
    <col min="12293" max="12293" width="6.42578125" style="134" customWidth="1"/>
    <col min="12294" max="12294" width="11" style="134" customWidth="1"/>
    <col min="12295" max="12295" width="14.140625" style="134" customWidth="1"/>
    <col min="12296" max="12544" width="9.140625" style="134"/>
    <col min="12545" max="12545" width="5.5703125" style="134" customWidth="1"/>
    <col min="12546" max="12546" width="2.28515625" style="134" customWidth="1"/>
    <col min="12547" max="12547" width="46" style="134" customWidth="1"/>
    <col min="12548" max="12548" width="7" style="134" customWidth="1"/>
    <col min="12549" max="12549" width="6.42578125" style="134" customWidth="1"/>
    <col min="12550" max="12550" width="11" style="134" customWidth="1"/>
    <col min="12551" max="12551" width="14.140625" style="134" customWidth="1"/>
    <col min="12552" max="12800" width="9.140625" style="134"/>
    <col min="12801" max="12801" width="5.5703125" style="134" customWidth="1"/>
    <col min="12802" max="12802" width="2.28515625" style="134" customWidth="1"/>
    <col min="12803" max="12803" width="46" style="134" customWidth="1"/>
    <col min="12804" max="12804" width="7" style="134" customWidth="1"/>
    <col min="12805" max="12805" width="6.42578125" style="134" customWidth="1"/>
    <col min="12806" max="12806" width="11" style="134" customWidth="1"/>
    <col min="12807" max="12807" width="14.140625" style="134" customWidth="1"/>
    <col min="12808" max="13056" width="9.140625" style="134"/>
    <col min="13057" max="13057" width="5.5703125" style="134" customWidth="1"/>
    <col min="13058" max="13058" width="2.28515625" style="134" customWidth="1"/>
    <col min="13059" max="13059" width="46" style="134" customWidth="1"/>
    <col min="13060" max="13060" width="7" style="134" customWidth="1"/>
    <col min="13061" max="13061" width="6.42578125" style="134" customWidth="1"/>
    <col min="13062" max="13062" width="11" style="134" customWidth="1"/>
    <col min="13063" max="13063" width="14.140625" style="134" customWidth="1"/>
    <col min="13064" max="13312" width="9.140625" style="134"/>
    <col min="13313" max="13313" width="5.5703125" style="134" customWidth="1"/>
    <col min="13314" max="13314" width="2.28515625" style="134" customWidth="1"/>
    <col min="13315" max="13315" width="46" style="134" customWidth="1"/>
    <col min="13316" max="13316" width="7" style="134" customWidth="1"/>
    <col min="13317" max="13317" width="6.42578125" style="134" customWidth="1"/>
    <col min="13318" max="13318" width="11" style="134" customWidth="1"/>
    <col min="13319" max="13319" width="14.140625" style="134" customWidth="1"/>
    <col min="13320" max="13568" width="9.140625" style="134"/>
    <col min="13569" max="13569" width="5.5703125" style="134" customWidth="1"/>
    <col min="13570" max="13570" width="2.28515625" style="134" customWidth="1"/>
    <col min="13571" max="13571" width="46" style="134" customWidth="1"/>
    <col min="13572" max="13572" width="7" style="134" customWidth="1"/>
    <col min="13573" max="13573" width="6.42578125" style="134" customWidth="1"/>
    <col min="13574" max="13574" width="11" style="134" customWidth="1"/>
    <col min="13575" max="13575" width="14.140625" style="134" customWidth="1"/>
    <col min="13576" max="13824" width="9.140625" style="134"/>
    <col min="13825" max="13825" width="5.5703125" style="134" customWidth="1"/>
    <col min="13826" max="13826" width="2.28515625" style="134" customWidth="1"/>
    <col min="13827" max="13827" width="46" style="134" customWidth="1"/>
    <col min="13828" max="13828" width="7" style="134" customWidth="1"/>
    <col min="13829" max="13829" width="6.42578125" style="134" customWidth="1"/>
    <col min="13830" max="13830" width="11" style="134" customWidth="1"/>
    <col min="13831" max="13831" width="14.140625" style="134" customWidth="1"/>
    <col min="13832" max="14080" width="9.140625" style="134"/>
    <col min="14081" max="14081" width="5.5703125" style="134" customWidth="1"/>
    <col min="14082" max="14082" width="2.28515625" style="134" customWidth="1"/>
    <col min="14083" max="14083" width="46" style="134" customWidth="1"/>
    <col min="14084" max="14084" width="7" style="134" customWidth="1"/>
    <col min="14085" max="14085" width="6.42578125" style="134" customWidth="1"/>
    <col min="14086" max="14086" width="11" style="134" customWidth="1"/>
    <col min="14087" max="14087" width="14.140625" style="134" customWidth="1"/>
    <col min="14088" max="14336" width="9.140625" style="134"/>
    <col min="14337" max="14337" width="5.5703125" style="134" customWidth="1"/>
    <col min="14338" max="14338" width="2.28515625" style="134" customWidth="1"/>
    <col min="14339" max="14339" width="46" style="134" customWidth="1"/>
    <col min="14340" max="14340" width="7" style="134" customWidth="1"/>
    <col min="14341" max="14341" width="6.42578125" style="134" customWidth="1"/>
    <col min="14342" max="14342" width="11" style="134" customWidth="1"/>
    <col min="14343" max="14343" width="14.140625" style="134" customWidth="1"/>
    <col min="14344" max="14592" width="9.140625" style="134"/>
    <col min="14593" max="14593" width="5.5703125" style="134" customWidth="1"/>
    <col min="14594" max="14594" width="2.28515625" style="134" customWidth="1"/>
    <col min="14595" max="14595" width="46" style="134" customWidth="1"/>
    <col min="14596" max="14596" width="7" style="134" customWidth="1"/>
    <col min="14597" max="14597" width="6.42578125" style="134" customWidth="1"/>
    <col min="14598" max="14598" width="11" style="134" customWidth="1"/>
    <col min="14599" max="14599" width="14.140625" style="134" customWidth="1"/>
    <col min="14600" max="14848" width="9.140625" style="134"/>
    <col min="14849" max="14849" width="5.5703125" style="134" customWidth="1"/>
    <col min="14850" max="14850" width="2.28515625" style="134" customWidth="1"/>
    <col min="14851" max="14851" width="46" style="134" customWidth="1"/>
    <col min="14852" max="14852" width="7" style="134" customWidth="1"/>
    <col min="14853" max="14853" width="6.42578125" style="134" customWidth="1"/>
    <col min="14854" max="14854" width="11" style="134" customWidth="1"/>
    <col min="14855" max="14855" width="14.140625" style="134" customWidth="1"/>
    <col min="14856" max="15104" width="9.140625" style="134"/>
    <col min="15105" max="15105" width="5.5703125" style="134" customWidth="1"/>
    <col min="15106" max="15106" width="2.28515625" style="134" customWidth="1"/>
    <col min="15107" max="15107" width="46" style="134" customWidth="1"/>
    <col min="15108" max="15108" width="7" style="134" customWidth="1"/>
    <col min="15109" max="15109" width="6.42578125" style="134" customWidth="1"/>
    <col min="15110" max="15110" width="11" style="134" customWidth="1"/>
    <col min="15111" max="15111" width="14.140625" style="134" customWidth="1"/>
    <col min="15112" max="15360" width="9.140625" style="134"/>
    <col min="15361" max="15361" width="5.5703125" style="134" customWidth="1"/>
    <col min="15362" max="15362" width="2.28515625" style="134" customWidth="1"/>
    <col min="15363" max="15363" width="46" style="134" customWidth="1"/>
    <col min="15364" max="15364" width="7" style="134" customWidth="1"/>
    <col min="15365" max="15365" width="6.42578125" style="134" customWidth="1"/>
    <col min="15366" max="15366" width="11" style="134" customWidth="1"/>
    <col min="15367" max="15367" width="14.140625" style="134" customWidth="1"/>
    <col min="15368" max="15616" width="9.140625" style="134"/>
    <col min="15617" max="15617" width="5.5703125" style="134" customWidth="1"/>
    <col min="15618" max="15618" width="2.28515625" style="134" customWidth="1"/>
    <col min="15619" max="15619" width="46" style="134" customWidth="1"/>
    <col min="15620" max="15620" width="7" style="134" customWidth="1"/>
    <col min="15621" max="15621" width="6.42578125" style="134" customWidth="1"/>
    <col min="15622" max="15622" width="11" style="134" customWidth="1"/>
    <col min="15623" max="15623" width="14.140625" style="134" customWidth="1"/>
    <col min="15624" max="15872" width="9.140625" style="134"/>
    <col min="15873" max="15873" width="5.5703125" style="134" customWidth="1"/>
    <col min="15874" max="15874" width="2.28515625" style="134" customWidth="1"/>
    <col min="15875" max="15875" width="46" style="134" customWidth="1"/>
    <col min="15876" max="15876" width="7" style="134" customWidth="1"/>
    <col min="15877" max="15877" width="6.42578125" style="134" customWidth="1"/>
    <col min="15878" max="15878" width="11" style="134" customWidth="1"/>
    <col min="15879" max="15879" width="14.140625" style="134" customWidth="1"/>
    <col min="15880" max="16128" width="9.140625" style="134"/>
    <col min="16129" max="16129" width="5.5703125" style="134" customWidth="1"/>
    <col min="16130" max="16130" width="2.28515625" style="134" customWidth="1"/>
    <col min="16131" max="16131" width="46" style="134" customWidth="1"/>
    <col min="16132" max="16132" width="7" style="134" customWidth="1"/>
    <col min="16133" max="16133" width="6.42578125" style="134" customWidth="1"/>
    <col min="16134" max="16134" width="11" style="134" customWidth="1"/>
    <col min="16135" max="16135" width="14.140625" style="134" customWidth="1"/>
    <col min="16136" max="16384" width="9.140625" style="134"/>
  </cols>
  <sheetData>
    <row r="1" spans="1:7" ht="18">
      <c r="A1" s="137"/>
      <c r="B1" s="138"/>
      <c r="C1" s="139" t="s">
        <v>253</v>
      </c>
      <c r="D1" s="140"/>
      <c r="E1" s="140"/>
      <c r="F1" s="141"/>
      <c r="G1" s="605"/>
    </row>
    <row r="2" spans="1:7" ht="20.25">
      <c r="A2" s="137"/>
      <c r="B2" s="138"/>
      <c r="C2" s="142"/>
      <c r="D2" s="138"/>
      <c r="E2" s="138"/>
    </row>
    <row r="3" spans="1:7" ht="15">
      <c r="A3" s="137"/>
      <c r="B3" s="143"/>
      <c r="C3" s="144" t="s">
        <v>254</v>
      </c>
      <c r="D3" s="143"/>
      <c r="E3" s="143"/>
    </row>
    <row r="4" spans="1:7" ht="15">
      <c r="A4" s="137"/>
      <c r="B4" s="143"/>
      <c r="C4" s="144"/>
      <c r="D4" s="143"/>
      <c r="E4" s="143"/>
    </row>
    <row r="5" spans="1:7" ht="199.5">
      <c r="A5" s="137"/>
      <c r="B5" s="143"/>
      <c r="C5" s="145" t="s">
        <v>255</v>
      </c>
      <c r="D5" s="143"/>
      <c r="E5" s="143"/>
    </row>
    <row r="6" spans="1:7" ht="15">
      <c r="A6" s="137"/>
      <c r="B6" s="143"/>
      <c r="C6" s="146"/>
      <c r="D6" s="143"/>
      <c r="E6" s="143"/>
    </row>
    <row r="7" spans="1:7" ht="15.75">
      <c r="A7" s="147" t="s">
        <v>256</v>
      </c>
      <c r="B7" s="148"/>
      <c r="C7" s="148" t="s">
        <v>257</v>
      </c>
      <c r="D7" s="149"/>
      <c r="E7" s="149"/>
      <c r="F7" s="141"/>
      <c r="G7" s="605"/>
    </row>
    <row r="8" spans="1:7" ht="15">
      <c r="A8" s="150"/>
      <c r="B8" s="150"/>
      <c r="C8" s="145"/>
      <c r="D8" s="151"/>
      <c r="E8" s="151"/>
    </row>
    <row r="9" spans="1:7" ht="15">
      <c r="A9" s="150"/>
      <c r="B9" s="150"/>
      <c r="C9" s="145"/>
      <c r="D9" s="629"/>
      <c r="E9" s="151"/>
    </row>
    <row r="10" spans="1:7">
      <c r="A10" s="150" t="s">
        <v>258</v>
      </c>
      <c r="B10" s="150"/>
      <c r="C10" s="152" t="s">
        <v>259</v>
      </c>
      <c r="D10" s="153" t="s">
        <v>154</v>
      </c>
      <c r="E10" s="153">
        <v>190</v>
      </c>
      <c r="G10" s="606">
        <f t="shared" ref="G10:G20" si="0">E10*F10</f>
        <v>0</v>
      </c>
    </row>
    <row r="11" spans="1:7" ht="15">
      <c r="A11" s="150"/>
      <c r="B11" s="150"/>
      <c r="C11" s="145"/>
      <c r="D11" s="151"/>
      <c r="E11" s="151"/>
    </row>
    <row r="12" spans="1:7" ht="57">
      <c r="A12" s="150" t="s">
        <v>260</v>
      </c>
      <c r="B12" s="150"/>
      <c r="C12" s="154" t="s">
        <v>261</v>
      </c>
      <c r="D12" s="155" t="s">
        <v>27</v>
      </c>
      <c r="E12" s="155">
        <v>1</v>
      </c>
      <c r="G12" s="606">
        <f>E12*F12</f>
        <v>0</v>
      </c>
    </row>
    <row r="13" spans="1:7" ht="15">
      <c r="A13" s="150"/>
      <c r="B13" s="150"/>
      <c r="C13" s="145"/>
      <c r="D13" s="151"/>
      <c r="E13" s="151"/>
    </row>
    <row r="14" spans="1:7" ht="42.75">
      <c r="A14" s="150" t="s">
        <v>262</v>
      </c>
      <c r="B14" s="150"/>
      <c r="C14" s="154" t="s">
        <v>263</v>
      </c>
      <c r="D14" s="155" t="s">
        <v>154</v>
      </c>
      <c r="E14" s="155">
        <v>160</v>
      </c>
      <c r="G14" s="606">
        <f t="shared" si="0"/>
        <v>0</v>
      </c>
    </row>
    <row r="15" spans="1:7" ht="15">
      <c r="A15" s="150"/>
      <c r="B15" s="150"/>
      <c r="C15" s="145"/>
      <c r="D15" s="151"/>
      <c r="E15" s="151"/>
    </row>
    <row r="16" spans="1:7" ht="42.75">
      <c r="A16" s="156" t="s">
        <v>8</v>
      </c>
      <c r="B16" s="150"/>
      <c r="C16" s="154" t="s">
        <v>264</v>
      </c>
      <c r="D16" s="155" t="s">
        <v>27</v>
      </c>
      <c r="E16" s="155">
        <v>12</v>
      </c>
      <c r="G16" s="606">
        <f t="shared" si="0"/>
        <v>0</v>
      </c>
    </row>
    <row r="17" spans="1:7">
      <c r="A17" s="150"/>
      <c r="B17" s="150"/>
      <c r="C17" s="154"/>
      <c r="D17" s="155"/>
      <c r="E17" s="155"/>
    </row>
    <row r="18" spans="1:7" ht="42.75">
      <c r="A18" s="157" t="s">
        <v>9</v>
      </c>
      <c r="B18" s="150"/>
      <c r="C18" s="158" t="s">
        <v>265</v>
      </c>
      <c r="D18" s="159" t="s">
        <v>27</v>
      </c>
      <c r="E18" s="159">
        <v>1</v>
      </c>
      <c r="F18" s="160"/>
      <c r="G18" s="606">
        <f>E18*F18</f>
        <v>0</v>
      </c>
    </row>
    <row r="19" spans="1:7">
      <c r="A19" s="161"/>
      <c r="B19" s="150"/>
    </row>
    <row r="20" spans="1:7" ht="42.75">
      <c r="A20" s="162" t="s">
        <v>13</v>
      </c>
      <c r="B20" s="150"/>
      <c r="C20" s="158" t="s">
        <v>266</v>
      </c>
      <c r="D20" s="159" t="s">
        <v>27</v>
      </c>
      <c r="E20" s="159">
        <v>4</v>
      </c>
      <c r="F20" s="160"/>
      <c r="G20" s="606">
        <f t="shared" si="0"/>
        <v>0</v>
      </c>
    </row>
    <row r="21" spans="1:7">
      <c r="A21" s="161"/>
      <c r="B21" s="150"/>
    </row>
    <row r="22" spans="1:7" ht="29.25">
      <c r="A22" s="162" t="s">
        <v>14</v>
      </c>
      <c r="B22" s="150"/>
      <c r="C22" s="163" t="s">
        <v>267</v>
      </c>
      <c r="D22" s="164" t="s">
        <v>154</v>
      </c>
      <c r="E22" s="164">
        <v>20</v>
      </c>
      <c r="F22" s="160"/>
      <c r="G22" s="606">
        <f>E22*F22</f>
        <v>0</v>
      </c>
    </row>
    <row r="23" spans="1:7">
      <c r="B23" s="165"/>
      <c r="C23" s="166"/>
      <c r="D23" s="167"/>
      <c r="E23" s="167"/>
      <c r="F23" s="160"/>
    </row>
    <row r="24" spans="1:7" ht="43.5">
      <c r="A24" s="162" t="s">
        <v>15</v>
      </c>
      <c r="B24" s="165"/>
      <c r="C24" s="163" t="s">
        <v>268</v>
      </c>
      <c r="D24" s="164" t="s">
        <v>154</v>
      </c>
      <c r="E24" s="164">
        <v>116</v>
      </c>
      <c r="F24" s="160"/>
      <c r="G24" s="606">
        <f>E24*F24</f>
        <v>0</v>
      </c>
    </row>
    <row r="25" spans="1:7">
      <c r="A25" s="162"/>
      <c r="B25" s="165"/>
      <c r="C25" s="166"/>
      <c r="D25" s="167"/>
      <c r="E25" s="167"/>
      <c r="F25" s="160"/>
    </row>
    <row r="26" spans="1:7" ht="57">
      <c r="A26" s="162" t="s">
        <v>16</v>
      </c>
      <c r="B26" s="165"/>
      <c r="C26" s="168" t="s">
        <v>269</v>
      </c>
      <c r="D26" s="169" t="s">
        <v>27</v>
      </c>
      <c r="E26" s="155">
        <v>1</v>
      </c>
      <c r="G26" s="606">
        <f>E26*F26</f>
        <v>0</v>
      </c>
    </row>
    <row r="27" spans="1:7">
      <c r="A27" s="170"/>
      <c r="B27" s="165"/>
      <c r="C27" s="166"/>
      <c r="D27" s="167"/>
      <c r="E27" s="167"/>
      <c r="F27" s="160"/>
    </row>
    <row r="28" spans="1:7" ht="42.75">
      <c r="A28" s="162" t="s">
        <v>19</v>
      </c>
      <c r="B28" s="165"/>
      <c r="C28" s="168" t="s">
        <v>270</v>
      </c>
      <c r="D28" s="169" t="s">
        <v>27</v>
      </c>
      <c r="E28" s="155">
        <v>4</v>
      </c>
      <c r="G28" s="606">
        <f>E28*F28</f>
        <v>0</v>
      </c>
    </row>
    <row r="29" spans="1:7">
      <c r="A29" s="162"/>
      <c r="B29" s="165"/>
      <c r="C29" s="166"/>
      <c r="D29" s="167"/>
      <c r="E29" s="167"/>
      <c r="F29" s="160"/>
    </row>
    <row r="30" spans="1:7" ht="42.75">
      <c r="A30" s="162" t="s">
        <v>20</v>
      </c>
      <c r="B30" s="165"/>
      <c r="C30" s="168" t="s">
        <v>271</v>
      </c>
      <c r="D30" s="169" t="s">
        <v>27</v>
      </c>
      <c r="E30" s="153">
        <v>1</v>
      </c>
      <c r="G30" s="606">
        <f>E30*F30</f>
        <v>0</v>
      </c>
    </row>
    <row r="31" spans="1:7" ht="15">
      <c r="A31" s="162"/>
      <c r="B31" s="165"/>
      <c r="C31" s="145"/>
      <c r="D31" s="151"/>
      <c r="E31" s="151"/>
      <c r="F31" s="160"/>
    </row>
    <row r="32" spans="1:7" ht="57">
      <c r="A32" s="162" t="s">
        <v>21</v>
      </c>
      <c r="B32" s="150"/>
      <c r="C32" s="171" t="s">
        <v>272</v>
      </c>
      <c r="D32" s="172"/>
      <c r="E32" s="173"/>
      <c r="F32" s="174"/>
      <c r="G32" s="607"/>
    </row>
    <row r="33" spans="1:7" ht="28.5">
      <c r="A33" s="162"/>
      <c r="B33" s="150"/>
      <c r="C33" s="158" t="s">
        <v>273</v>
      </c>
      <c r="D33" s="175" t="s">
        <v>274</v>
      </c>
      <c r="E33" s="176">
        <v>1</v>
      </c>
      <c r="F33" s="174"/>
      <c r="G33" s="607"/>
    </row>
    <row r="34" spans="1:7" ht="42.75">
      <c r="A34" s="162"/>
      <c r="B34" s="150"/>
      <c r="C34" s="177" t="s">
        <v>275</v>
      </c>
      <c r="D34" s="175" t="s">
        <v>274</v>
      </c>
      <c r="E34" s="176">
        <v>1</v>
      </c>
      <c r="F34" s="174"/>
      <c r="G34" s="607"/>
    </row>
    <row r="35" spans="1:7">
      <c r="A35" s="162"/>
      <c r="B35" s="150"/>
      <c r="C35" s="178" t="s">
        <v>276</v>
      </c>
      <c r="D35" s="179" t="s">
        <v>277</v>
      </c>
      <c r="E35" s="176">
        <v>2</v>
      </c>
      <c r="F35" s="174"/>
      <c r="G35" s="607"/>
    </row>
    <row r="36" spans="1:7">
      <c r="A36" s="162"/>
      <c r="B36" s="150"/>
      <c r="C36" s="178" t="s">
        <v>278</v>
      </c>
      <c r="D36" s="179" t="s">
        <v>279</v>
      </c>
      <c r="E36" s="176">
        <v>1</v>
      </c>
      <c r="F36" s="174"/>
      <c r="G36" s="607"/>
    </row>
    <row r="37" spans="1:7" ht="57">
      <c r="A37" s="162"/>
      <c r="B37" s="150"/>
      <c r="C37" s="180" t="s">
        <v>280</v>
      </c>
      <c r="D37" s="181" t="s">
        <v>279</v>
      </c>
      <c r="E37" s="182">
        <v>1</v>
      </c>
      <c r="F37" s="174"/>
      <c r="G37" s="607"/>
    </row>
    <row r="38" spans="1:7" ht="15">
      <c r="A38" s="162"/>
      <c r="B38" s="150"/>
      <c r="C38" s="183" t="s">
        <v>281</v>
      </c>
      <c r="D38" s="179" t="s">
        <v>209</v>
      </c>
      <c r="E38" s="184">
        <v>1</v>
      </c>
      <c r="F38" s="174"/>
      <c r="G38" s="607">
        <f>E38*F38</f>
        <v>0</v>
      </c>
    </row>
    <row r="39" spans="1:7">
      <c r="A39" s="162"/>
      <c r="B39" s="150"/>
      <c r="F39" s="185"/>
    </row>
    <row r="40" spans="1:7" ht="57">
      <c r="A40" s="187" t="s">
        <v>48</v>
      </c>
      <c r="B40" s="150"/>
      <c r="C40" s="145" t="s">
        <v>282</v>
      </c>
      <c r="D40" s="169" t="s">
        <v>27</v>
      </c>
      <c r="E40" s="188">
        <v>2</v>
      </c>
      <c r="F40" s="160"/>
      <c r="G40" s="606">
        <f>E40*F40</f>
        <v>0</v>
      </c>
    </row>
    <row r="41" spans="1:7" ht="15">
      <c r="A41" s="170"/>
      <c r="B41" s="150"/>
      <c r="C41" s="145"/>
      <c r="D41" s="151"/>
      <c r="E41" s="151"/>
      <c r="F41" s="160"/>
    </row>
    <row r="42" spans="1:7" ht="28.5">
      <c r="A42" s="187" t="s">
        <v>67</v>
      </c>
      <c r="B42" s="150"/>
      <c r="C42" s="189" t="s">
        <v>283</v>
      </c>
      <c r="D42" s="159" t="s">
        <v>284</v>
      </c>
      <c r="E42" s="159">
        <v>170</v>
      </c>
      <c r="F42" s="160"/>
      <c r="G42" s="606">
        <f>E42*F42</f>
        <v>0</v>
      </c>
    </row>
    <row r="43" spans="1:7" ht="15" thickBot="1">
      <c r="A43" s="162"/>
      <c r="B43" s="150"/>
      <c r="C43" s="190"/>
      <c r="D43" s="191"/>
      <c r="E43" s="191"/>
      <c r="F43" s="192"/>
      <c r="G43" s="608"/>
    </row>
    <row r="44" spans="1:7" ht="15" thickTop="1">
      <c r="A44" s="162"/>
      <c r="B44" s="150"/>
      <c r="C44" s="193"/>
      <c r="D44" s="194"/>
      <c r="E44" s="194"/>
      <c r="F44" s="160"/>
    </row>
    <row r="45" spans="1:7">
      <c r="A45" s="162"/>
      <c r="B45" s="150"/>
      <c r="C45" s="195" t="s">
        <v>285</v>
      </c>
      <c r="D45" s="194"/>
      <c r="E45" s="194"/>
      <c r="F45" s="160"/>
      <c r="G45" s="606">
        <f>SUM(G10:G43)</f>
        <v>0</v>
      </c>
    </row>
    <row r="46" spans="1:7">
      <c r="A46" s="162"/>
      <c r="B46" s="150"/>
      <c r="F46" s="185"/>
    </row>
    <row r="47" spans="1:7">
      <c r="A47" s="150"/>
      <c r="B47" s="165"/>
      <c r="C47" s="166"/>
      <c r="D47" s="167"/>
      <c r="E47" s="167"/>
      <c r="F47" s="160"/>
    </row>
    <row r="48" spans="1:7">
      <c r="A48" s="150"/>
      <c r="B48" s="165"/>
      <c r="C48" s="166"/>
      <c r="D48" s="167"/>
      <c r="E48" s="167"/>
      <c r="F48" s="160"/>
    </row>
    <row r="49" spans="1:7">
      <c r="A49" s="150"/>
      <c r="B49" s="165"/>
      <c r="C49" s="166"/>
      <c r="D49" s="167"/>
      <c r="E49" s="167"/>
      <c r="F49" s="160"/>
    </row>
    <row r="50" spans="1:7">
      <c r="A50" s="150"/>
      <c r="B50" s="165"/>
      <c r="C50" s="166"/>
      <c r="D50" s="167"/>
      <c r="E50" s="167"/>
      <c r="F50" s="160"/>
    </row>
    <row r="51" spans="1:7">
      <c r="A51" s="150"/>
      <c r="B51" s="165"/>
      <c r="C51" s="166"/>
      <c r="D51" s="167"/>
      <c r="E51" s="167"/>
      <c r="F51" s="160"/>
    </row>
    <row r="52" spans="1:7">
      <c r="A52" s="150"/>
      <c r="B52" s="165"/>
      <c r="C52" s="166"/>
      <c r="D52" s="167"/>
      <c r="E52" s="167"/>
      <c r="F52" s="160"/>
    </row>
    <row r="53" spans="1:7">
      <c r="A53" s="150"/>
      <c r="B53" s="165"/>
      <c r="C53" s="166"/>
      <c r="D53" s="167"/>
      <c r="E53" s="167"/>
      <c r="F53" s="160"/>
    </row>
    <row r="54" spans="1:7">
      <c r="A54" s="150"/>
      <c r="B54" s="165"/>
      <c r="C54" s="166"/>
      <c r="D54" s="167"/>
      <c r="E54" s="167"/>
      <c r="F54" s="160"/>
    </row>
    <row r="55" spans="1:7">
      <c r="A55" s="150"/>
      <c r="B55" s="165"/>
      <c r="C55" s="166"/>
      <c r="D55" s="167"/>
      <c r="E55" s="167"/>
      <c r="F55" s="160"/>
    </row>
    <row r="56" spans="1:7">
      <c r="A56" s="150"/>
      <c r="B56" s="165"/>
      <c r="C56" s="166"/>
      <c r="D56" s="167"/>
      <c r="E56" s="167"/>
      <c r="F56" s="160"/>
    </row>
    <row r="57" spans="1:7">
      <c r="A57" s="150"/>
      <c r="B57" s="165"/>
      <c r="C57" s="166"/>
      <c r="D57" s="167"/>
      <c r="E57" s="167"/>
      <c r="F57" s="160"/>
    </row>
    <row r="58" spans="1:7">
      <c r="A58" s="150"/>
      <c r="B58" s="165"/>
      <c r="C58" s="166"/>
      <c r="D58" s="167"/>
      <c r="E58" s="167"/>
      <c r="F58" s="160"/>
    </row>
    <row r="59" spans="1:7">
      <c r="A59" s="150"/>
      <c r="B59" s="165"/>
      <c r="C59" s="166"/>
      <c r="D59" s="167"/>
      <c r="E59" s="167"/>
      <c r="F59" s="160"/>
    </row>
    <row r="60" spans="1:7">
      <c r="A60" s="150"/>
      <c r="B60" s="165"/>
      <c r="C60" s="166"/>
      <c r="D60" s="167"/>
      <c r="E60" s="167"/>
      <c r="F60" s="160"/>
    </row>
    <row r="61" spans="1:7">
      <c r="A61" s="150"/>
      <c r="B61" s="165"/>
      <c r="C61" s="166"/>
      <c r="D61" s="167"/>
      <c r="E61" s="167"/>
      <c r="F61" s="160"/>
    </row>
    <row r="62" spans="1:7" ht="15.75">
      <c r="A62" s="196" t="s">
        <v>286</v>
      </c>
      <c r="B62" s="197"/>
      <c r="C62" s="198" t="s">
        <v>287</v>
      </c>
      <c r="D62" s="199"/>
      <c r="E62" s="199"/>
      <c r="F62" s="200"/>
      <c r="G62" s="605"/>
    </row>
    <row r="63" spans="1:7" ht="18">
      <c r="A63" s="137"/>
      <c r="B63" s="138"/>
      <c r="C63" s="201"/>
      <c r="D63" s="167"/>
      <c r="E63" s="167"/>
      <c r="F63" s="160"/>
    </row>
    <row r="64" spans="1:7" ht="114.75">
      <c r="A64" s="202" t="s">
        <v>1</v>
      </c>
      <c r="B64" s="138"/>
      <c r="C64" s="203" t="s">
        <v>1118</v>
      </c>
      <c r="D64" s="172"/>
      <c r="E64" s="204"/>
      <c r="F64" s="160"/>
    </row>
    <row r="65" spans="1:6" ht="15">
      <c r="A65" s="137"/>
      <c r="B65" s="138"/>
      <c r="C65" s="205"/>
      <c r="D65" s="172"/>
      <c r="E65" s="204"/>
      <c r="F65" s="160"/>
    </row>
    <row r="66" spans="1:6" ht="28.5">
      <c r="A66" s="137"/>
      <c r="B66" s="138"/>
      <c r="C66" s="206" t="s">
        <v>1358</v>
      </c>
      <c r="D66" s="207" t="s">
        <v>209</v>
      </c>
      <c r="E66" s="208">
        <v>2</v>
      </c>
      <c r="F66" s="160"/>
    </row>
    <row r="67" spans="1:6" ht="15">
      <c r="A67" s="137"/>
      <c r="B67" s="138"/>
      <c r="C67" s="209"/>
      <c r="D67" s="210"/>
      <c r="E67" s="211"/>
      <c r="F67" s="160"/>
    </row>
    <row r="68" spans="1:6" ht="42.75">
      <c r="A68" s="137"/>
      <c r="B68" s="138"/>
      <c r="C68" s="212" t="s">
        <v>1360</v>
      </c>
      <c r="D68" s="213" t="s">
        <v>209</v>
      </c>
      <c r="E68" s="214">
        <v>1</v>
      </c>
      <c r="F68" s="160"/>
    </row>
    <row r="69" spans="1:6">
      <c r="A69" s="137"/>
      <c r="B69" s="138"/>
      <c r="C69" s="212"/>
      <c r="D69" s="215"/>
      <c r="E69" s="216"/>
      <c r="F69" s="160"/>
    </row>
    <row r="70" spans="1:6" ht="42.75">
      <c r="A70" s="137"/>
      <c r="B70" s="138"/>
      <c r="C70" s="212" t="s">
        <v>1361</v>
      </c>
      <c r="D70" s="213" t="s">
        <v>209</v>
      </c>
      <c r="E70" s="214">
        <v>1</v>
      </c>
      <c r="F70" s="160"/>
    </row>
    <row r="71" spans="1:6">
      <c r="A71" s="137"/>
      <c r="B71" s="138"/>
      <c r="C71" s="212"/>
      <c r="D71" s="215"/>
      <c r="E71" s="216"/>
      <c r="F71" s="160"/>
    </row>
    <row r="72" spans="1:6">
      <c r="A72" s="137"/>
      <c r="B72" s="138"/>
      <c r="C72" s="212" t="s">
        <v>1119</v>
      </c>
      <c r="D72" s="215" t="s">
        <v>27</v>
      </c>
      <c r="E72" s="216">
        <v>2</v>
      </c>
      <c r="F72" s="160"/>
    </row>
    <row r="73" spans="1:6" ht="15">
      <c r="A73" s="137"/>
      <c r="B73" s="138"/>
      <c r="C73" s="205"/>
      <c r="D73" s="172"/>
      <c r="E73" s="204"/>
      <c r="F73" s="160"/>
    </row>
    <row r="74" spans="1:6" ht="28.5">
      <c r="A74" s="137"/>
      <c r="B74" s="138"/>
      <c r="C74" s="212" t="s">
        <v>1362</v>
      </c>
      <c r="D74" s="217" t="s">
        <v>27</v>
      </c>
      <c r="E74" s="218">
        <v>2</v>
      </c>
      <c r="F74" s="160"/>
    </row>
    <row r="75" spans="1:6" ht="15">
      <c r="A75" s="137"/>
      <c r="B75" s="138"/>
      <c r="C75" s="205"/>
      <c r="D75" s="172"/>
      <c r="E75" s="204"/>
      <c r="F75" s="160"/>
    </row>
    <row r="76" spans="1:6" ht="28.5">
      <c r="A76" s="137"/>
      <c r="B76" s="138"/>
      <c r="C76" s="212" t="s">
        <v>1363</v>
      </c>
      <c r="D76" s="217" t="s">
        <v>27</v>
      </c>
      <c r="E76" s="218">
        <v>1</v>
      </c>
      <c r="F76" s="160"/>
    </row>
    <row r="77" spans="1:6">
      <c r="A77" s="137"/>
      <c r="B77" s="138"/>
      <c r="C77" s="212"/>
      <c r="D77" s="217"/>
      <c r="E77" s="218"/>
      <c r="F77" s="160"/>
    </row>
    <row r="78" spans="1:6">
      <c r="A78" s="150"/>
      <c r="B78" s="219"/>
      <c r="C78" s="212" t="s">
        <v>1120</v>
      </c>
      <c r="D78" s="213" t="s">
        <v>27</v>
      </c>
      <c r="E78" s="214">
        <v>1</v>
      </c>
      <c r="F78" s="160"/>
    </row>
    <row r="79" spans="1:6">
      <c r="A79" s="150"/>
      <c r="B79" s="219"/>
      <c r="C79" s="212"/>
      <c r="D79" s="213"/>
      <c r="E79" s="214"/>
      <c r="F79" s="160"/>
    </row>
    <row r="80" spans="1:6">
      <c r="A80" s="150"/>
      <c r="B80" s="219"/>
      <c r="C80" s="212" t="s">
        <v>1121</v>
      </c>
      <c r="D80" s="213" t="s">
        <v>27</v>
      </c>
      <c r="E80" s="214">
        <v>1</v>
      </c>
      <c r="F80" s="160"/>
    </row>
    <row r="81" spans="1:6">
      <c r="A81" s="150"/>
      <c r="B81" s="219"/>
      <c r="C81" s="212"/>
      <c r="D81" s="213"/>
      <c r="E81" s="214"/>
      <c r="F81" s="160"/>
    </row>
    <row r="82" spans="1:6">
      <c r="A82" s="150"/>
      <c r="B82" s="219"/>
      <c r="C82" s="212" t="s">
        <v>1122</v>
      </c>
      <c r="D82" s="213" t="s">
        <v>27</v>
      </c>
      <c r="E82" s="214">
        <v>1</v>
      </c>
      <c r="F82" s="160"/>
    </row>
    <row r="83" spans="1:6">
      <c r="A83" s="150"/>
      <c r="B83" s="219"/>
      <c r="C83" s="212"/>
      <c r="D83" s="213"/>
      <c r="E83" s="214"/>
      <c r="F83" s="160"/>
    </row>
    <row r="84" spans="1:6">
      <c r="A84" s="150"/>
      <c r="B84" s="219"/>
      <c r="C84" s="212" t="s">
        <v>1123</v>
      </c>
      <c r="D84" s="213" t="s">
        <v>27</v>
      </c>
      <c r="E84" s="214">
        <v>2</v>
      </c>
      <c r="F84" s="160"/>
    </row>
    <row r="85" spans="1:6">
      <c r="A85" s="150"/>
      <c r="B85" s="219"/>
      <c r="C85" s="212"/>
      <c r="D85" s="213"/>
      <c r="E85" s="214"/>
      <c r="F85" s="160"/>
    </row>
    <row r="86" spans="1:6">
      <c r="A86" s="150"/>
      <c r="B86" s="219"/>
      <c r="C86" s="212" t="s">
        <v>1124</v>
      </c>
      <c r="D86" s="213" t="s">
        <v>209</v>
      </c>
      <c r="E86" s="214">
        <v>2</v>
      </c>
      <c r="F86" s="160"/>
    </row>
    <row r="87" spans="1:6">
      <c r="A87" s="150"/>
      <c r="B87" s="219"/>
      <c r="C87" s="212"/>
      <c r="D87" s="217"/>
      <c r="E87" s="218"/>
      <c r="F87" s="160"/>
    </row>
    <row r="88" spans="1:6" ht="42.75">
      <c r="A88" s="150"/>
      <c r="B88" s="219"/>
      <c r="C88" s="212" t="s">
        <v>1125</v>
      </c>
      <c r="D88" s="217" t="s">
        <v>209</v>
      </c>
      <c r="E88" s="218">
        <v>1</v>
      </c>
      <c r="F88" s="160"/>
    </row>
    <row r="89" spans="1:6">
      <c r="A89" s="150"/>
      <c r="B89" s="219"/>
      <c r="C89" s="212"/>
      <c r="D89" s="217"/>
      <c r="E89" s="218"/>
      <c r="F89" s="160"/>
    </row>
    <row r="90" spans="1:6" ht="42.75">
      <c r="A90" s="150"/>
      <c r="B90" s="219"/>
      <c r="C90" s="212" t="s">
        <v>1126</v>
      </c>
      <c r="D90" s="217" t="s">
        <v>209</v>
      </c>
      <c r="E90" s="218">
        <v>1</v>
      </c>
      <c r="F90" s="160"/>
    </row>
    <row r="91" spans="1:6">
      <c r="A91" s="150"/>
      <c r="B91" s="219"/>
      <c r="C91" s="212"/>
      <c r="D91" s="217"/>
      <c r="E91" s="218"/>
      <c r="F91" s="160"/>
    </row>
    <row r="92" spans="1:6">
      <c r="A92" s="150"/>
      <c r="B92" s="219"/>
      <c r="C92" s="212" t="s">
        <v>1127</v>
      </c>
      <c r="D92" s="217" t="s">
        <v>209</v>
      </c>
      <c r="E92" s="218">
        <v>1</v>
      </c>
      <c r="F92" s="160"/>
    </row>
    <row r="93" spans="1:6">
      <c r="A93" s="150"/>
      <c r="B93" s="219"/>
      <c r="C93" s="212"/>
      <c r="D93" s="217"/>
      <c r="E93" s="218"/>
      <c r="F93" s="160"/>
    </row>
    <row r="94" spans="1:6" ht="28.5">
      <c r="A94" s="150"/>
      <c r="B94" s="219"/>
      <c r="C94" s="212" t="s">
        <v>1128</v>
      </c>
      <c r="D94" s="217" t="s">
        <v>27</v>
      </c>
      <c r="E94" s="218">
        <v>1</v>
      </c>
      <c r="F94" s="160"/>
    </row>
    <row r="95" spans="1:6">
      <c r="A95" s="150"/>
      <c r="B95" s="219"/>
      <c r="C95" s="212"/>
      <c r="D95" s="217"/>
      <c r="E95" s="218"/>
      <c r="F95" s="160"/>
    </row>
    <row r="96" spans="1:6">
      <c r="A96" s="150"/>
      <c r="B96" s="219"/>
      <c r="C96" s="212" t="s">
        <v>1129</v>
      </c>
      <c r="D96" s="217" t="s">
        <v>27</v>
      </c>
      <c r="E96" s="218">
        <v>9</v>
      </c>
      <c r="F96" s="160"/>
    </row>
    <row r="97" spans="1:6">
      <c r="A97" s="150"/>
      <c r="B97" s="219"/>
      <c r="C97" s="212"/>
      <c r="D97" s="217"/>
      <c r="E97" s="218"/>
      <c r="F97" s="160"/>
    </row>
    <row r="98" spans="1:6">
      <c r="A98" s="150"/>
      <c r="B98" s="219"/>
      <c r="C98" s="212" t="s">
        <v>1130</v>
      </c>
      <c r="D98" s="217" t="s">
        <v>27</v>
      </c>
      <c r="E98" s="218">
        <v>1</v>
      </c>
      <c r="F98" s="160"/>
    </row>
    <row r="99" spans="1:6">
      <c r="A99" s="150"/>
      <c r="B99" s="219"/>
      <c r="C99" s="212"/>
      <c r="D99" s="217"/>
      <c r="E99" s="218"/>
      <c r="F99" s="160"/>
    </row>
    <row r="100" spans="1:6">
      <c r="A100" s="150"/>
      <c r="B100" s="219"/>
      <c r="C100" s="212" t="s">
        <v>1131</v>
      </c>
      <c r="D100" s="217" t="s">
        <v>27</v>
      </c>
      <c r="E100" s="218">
        <v>3</v>
      </c>
      <c r="F100" s="160"/>
    </row>
    <row r="101" spans="1:6">
      <c r="A101" s="150"/>
      <c r="B101" s="219"/>
      <c r="C101" s="212"/>
      <c r="D101" s="217"/>
      <c r="E101" s="218"/>
      <c r="F101" s="160"/>
    </row>
    <row r="102" spans="1:6">
      <c r="A102" s="150"/>
      <c r="B102" s="219"/>
      <c r="C102" s="212" t="s">
        <v>1132</v>
      </c>
      <c r="D102" s="217" t="s">
        <v>27</v>
      </c>
      <c r="E102" s="218">
        <v>2</v>
      </c>
      <c r="F102" s="160"/>
    </row>
    <row r="103" spans="1:6">
      <c r="A103" s="150"/>
      <c r="B103" s="219"/>
      <c r="C103" s="212"/>
      <c r="D103" s="217"/>
      <c r="E103" s="218"/>
      <c r="F103" s="160"/>
    </row>
    <row r="104" spans="1:6">
      <c r="A104" s="150"/>
      <c r="B104" s="219"/>
      <c r="C104" s="212" t="s">
        <v>1133</v>
      </c>
      <c r="D104" s="217" t="s">
        <v>27</v>
      </c>
      <c r="E104" s="218">
        <v>1</v>
      </c>
      <c r="F104" s="160"/>
    </row>
    <row r="105" spans="1:6">
      <c r="A105" s="150"/>
      <c r="B105" s="219"/>
      <c r="C105" s="212"/>
      <c r="D105" s="217"/>
      <c r="E105" s="218"/>
      <c r="F105" s="160"/>
    </row>
    <row r="106" spans="1:6">
      <c r="A106" s="150"/>
      <c r="B106" s="219"/>
      <c r="C106" s="212" t="s">
        <v>1134</v>
      </c>
      <c r="D106" s="217" t="s">
        <v>27</v>
      </c>
      <c r="E106" s="218">
        <v>2</v>
      </c>
      <c r="F106" s="160"/>
    </row>
    <row r="107" spans="1:6">
      <c r="A107" s="150"/>
      <c r="B107" s="219"/>
      <c r="C107" s="212"/>
      <c r="D107" s="217"/>
      <c r="E107" s="218"/>
      <c r="F107" s="160"/>
    </row>
    <row r="108" spans="1:6">
      <c r="A108" s="150"/>
      <c r="B108" s="219"/>
      <c r="C108" s="212" t="s">
        <v>1135</v>
      </c>
      <c r="D108" s="217" t="s">
        <v>27</v>
      </c>
      <c r="E108" s="218">
        <v>1</v>
      </c>
      <c r="F108" s="160"/>
    </row>
    <row r="109" spans="1:6">
      <c r="A109" s="150"/>
      <c r="B109" s="219"/>
      <c r="C109" s="212"/>
      <c r="D109" s="217"/>
      <c r="E109" s="218"/>
      <c r="F109" s="160"/>
    </row>
    <row r="110" spans="1:6">
      <c r="A110" s="150"/>
      <c r="B110" s="219"/>
      <c r="C110" s="212" t="s">
        <v>1136</v>
      </c>
      <c r="D110" s="217" t="s">
        <v>27</v>
      </c>
      <c r="E110" s="218">
        <v>3</v>
      </c>
      <c r="F110" s="160"/>
    </row>
    <row r="111" spans="1:6">
      <c r="A111" s="150"/>
      <c r="B111" s="219"/>
      <c r="C111" s="212"/>
      <c r="D111" s="217"/>
      <c r="E111" s="218"/>
      <c r="F111" s="160"/>
    </row>
    <row r="112" spans="1:6">
      <c r="A112" s="150"/>
      <c r="B112" s="219"/>
      <c r="C112" s="212" t="s">
        <v>1137</v>
      </c>
      <c r="D112" s="217" t="s">
        <v>27</v>
      </c>
      <c r="E112" s="218">
        <v>46</v>
      </c>
      <c r="F112" s="160"/>
    </row>
    <row r="113" spans="1:6">
      <c r="A113" s="150"/>
      <c r="B113" s="219"/>
      <c r="C113" s="212"/>
      <c r="D113" s="217"/>
      <c r="E113" s="218"/>
      <c r="F113" s="160"/>
    </row>
    <row r="114" spans="1:6">
      <c r="A114" s="150"/>
      <c r="B114" s="219"/>
      <c r="C114" s="212" t="s">
        <v>1138</v>
      </c>
      <c r="D114" s="217" t="s">
        <v>27</v>
      </c>
      <c r="E114" s="218">
        <v>2</v>
      </c>
      <c r="F114" s="160"/>
    </row>
    <row r="115" spans="1:6">
      <c r="A115" s="150"/>
      <c r="B115" s="219"/>
      <c r="C115" s="220"/>
      <c r="D115" s="221"/>
      <c r="E115" s="222"/>
      <c r="F115" s="160"/>
    </row>
    <row r="116" spans="1:6">
      <c r="A116" s="150"/>
      <c r="B116" s="219"/>
      <c r="C116" s="212" t="s">
        <v>1139</v>
      </c>
      <c r="D116" s="217" t="s">
        <v>27</v>
      </c>
      <c r="E116" s="218">
        <v>15</v>
      </c>
      <c r="F116" s="160"/>
    </row>
    <row r="117" spans="1:6">
      <c r="A117" s="150"/>
      <c r="B117" s="219"/>
      <c r="C117" s="220"/>
      <c r="D117" s="221"/>
      <c r="E117" s="222"/>
      <c r="F117" s="160"/>
    </row>
    <row r="118" spans="1:6">
      <c r="A118" s="150"/>
      <c r="B118" s="219"/>
      <c r="C118" s="212" t="s">
        <v>1140</v>
      </c>
      <c r="D118" s="217" t="s">
        <v>27</v>
      </c>
      <c r="E118" s="218">
        <v>2</v>
      </c>
      <c r="F118" s="160"/>
    </row>
    <row r="119" spans="1:6">
      <c r="A119" s="150"/>
      <c r="B119" s="219"/>
      <c r="C119" s="212"/>
      <c r="D119" s="217"/>
      <c r="E119" s="218"/>
      <c r="F119" s="160"/>
    </row>
    <row r="120" spans="1:6" ht="30.75">
      <c r="A120" s="150"/>
      <c r="B120" s="219"/>
      <c r="C120" s="212" t="s">
        <v>1141</v>
      </c>
      <c r="D120" s="217" t="s">
        <v>27</v>
      </c>
      <c r="E120" s="218">
        <v>150</v>
      </c>
      <c r="F120" s="160"/>
    </row>
    <row r="121" spans="1:6">
      <c r="A121" s="150"/>
      <c r="B121" s="219"/>
      <c r="C121" s="212"/>
      <c r="D121" s="217"/>
      <c r="E121" s="218"/>
      <c r="F121" s="160"/>
    </row>
    <row r="122" spans="1:6" ht="28.5">
      <c r="A122" s="150"/>
      <c r="B122" s="219"/>
      <c r="C122" s="212" t="s">
        <v>1142</v>
      </c>
      <c r="D122" s="217" t="s">
        <v>27</v>
      </c>
      <c r="E122" s="218">
        <v>24</v>
      </c>
      <c r="F122" s="160"/>
    </row>
    <row r="123" spans="1:6">
      <c r="A123" s="150"/>
      <c r="B123" s="219"/>
      <c r="C123" s="212"/>
      <c r="D123" s="217"/>
      <c r="E123" s="218"/>
      <c r="F123" s="160"/>
    </row>
    <row r="124" spans="1:6" ht="28.5">
      <c r="A124" s="150"/>
      <c r="B124" s="219"/>
      <c r="C124" s="212" t="s">
        <v>1143</v>
      </c>
      <c r="D124" s="217" t="s">
        <v>27</v>
      </c>
      <c r="E124" s="218">
        <v>156</v>
      </c>
      <c r="F124" s="160"/>
    </row>
    <row r="125" spans="1:6">
      <c r="A125" s="150"/>
      <c r="B125" s="219"/>
      <c r="C125" s="212"/>
      <c r="D125" s="217"/>
      <c r="E125" s="218"/>
      <c r="F125" s="160"/>
    </row>
    <row r="126" spans="1:6" ht="28.5">
      <c r="A126" s="150"/>
      <c r="B126" s="219"/>
      <c r="C126" s="212" t="s">
        <v>1144</v>
      </c>
      <c r="D126" s="217" t="s">
        <v>27</v>
      </c>
      <c r="E126" s="218">
        <v>28</v>
      </c>
      <c r="F126" s="160"/>
    </row>
    <row r="127" spans="1:6">
      <c r="A127" s="150"/>
      <c r="B127" s="219"/>
      <c r="C127" s="212"/>
      <c r="D127" s="217"/>
      <c r="E127" s="218"/>
      <c r="F127" s="160"/>
    </row>
    <row r="128" spans="1:6" ht="28.5">
      <c r="A128" s="150"/>
      <c r="B128" s="219"/>
      <c r="C128" s="212" t="s">
        <v>1145</v>
      </c>
      <c r="D128" s="217" t="s">
        <v>27</v>
      </c>
      <c r="E128" s="218">
        <v>1</v>
      </c>
      <c r="F128" s="160"/>
    </row>
    <row r="129" spans="1:7">
      <c r="A129" s="150"/>
      <c r="B129" s="219"/>
      <c r="C129" s="212"/>
      <c r="D129" s="217"/>
      <c r="E129" s="218"/>
      <c r="F129" s="160"/>
    </row>
    <row r="130" spans="1:7" ht="28.5">
      <c r="A130" s="150"/>
      <c r="B130" s="219"/>
      <c r="C130" s="212" t="s">
        <v>1146</v>
      </c>
      <c r="D130" s="217" t="s">
        <v>27</v>
      </c>
      <c r="E130" s="218">
        <v>2</v>
      </c>
      <c r="F130" s="160"/>
    </row>
    <row r="131" spans="1:7">
      <c r="A131" s="150"/>
      <c r="B131" s="219"/>
      <c r="C131" s="212"/>
      <c r="D131" s="217"/>
      <c r="E131" s="218"/>
      <c r="F131" s="160"/>
    </row>
    <row r="132" spans="1:7" ht="28.5">
      <c r="A132" s="150"/>
      <c r="B132" s="219"/>
      <c r="C132" s="212" t="s">
        <v>1147</v>
      </c>
      <c r="D132" s="217" t="s">
        <v>209</v>
      </c>
      <c r="E132" s="218">
        <v>12</v>
      </c>
      <c r="F132" s="160"/>
    </row>
    <row r="133" spans="1:7">
      <c r="A133" s="150"/>
      <c r="B133" s="219"/>
      <c r="C133" s="212"/>
      <c r="D133" s="217"/>
      <c r="E133" s="218"/>
      <c r="F133" s="223"/>
    </row>
    <row r="134" spans="1:7">
      <c r="A134" s="150"/>
      <c r="B134" s="219"/>
      <c r="C134" s="212" t="s">
        <v>1148</v>
      </c>
      <c r="D134" s="217" t="s">
        <v>209</v>
      </c>
      <c r="E134" s="218">
        <v>2</v>
      </c>
      <c r="F134" s="223"/>
    </row>
    <row r="135" spans="1:7">
      <c r="A135" s="150"/>
      <c r="B135" s="219"/>
      <c r="C135" s="220"/>
      <c r="D135" s="221"/>
      <c r="E135" s="222"/>
      <c r="F135" s="223"/>
    </row>
    <row r="136" spans="1:7">
      <c r="A136" s="150"/>
      <c r="B136" s="224"/>
      <c r="C136" s="212" t="s">
        <v>288</v>
      </c>
      <c r="D136" s="217" t="s">
        <v>209</v>
      </c>
      <c r="E136" s="218">
        <v>2</v>
      </c>
      <c r="F136" s="223"/>
    </row>
    <row r="137" spans="1:7">
      <c r="A137" s="150"/>
      <c r="B137" s="224"/>
      <c r="F137" s="223"/>
    </row>
    <row r="138" spans="1:7" ht="57">
      <c r="A138" s="150"/>
      <c r="B138" s="219"/>
      <c r="C138" s="225" t="s">
        <v>1359</v>
      </c>
      <c r="D138" s="226" t="s">
        <v>277</v>
      </c>
      <c r="E138" s="226">
        <v>1</v>
      </c>
      <c r="F138" s="223"/>
    </row>
    <row r="139" spans="1:7">
      <c r="A139" s="150"/>
      <c r="B139" s="219"/>
      <c r="C139" s="227"/>
      <c r="D139" s="228" t="s">
        <v>209</v>
      </c>
      <c r="E139" s="229">
        <v>1</v>
      </c>
      <c r="F139" s="223"/>
      <c r="G139" s="606">
        <f t="shared" ref="G139" si="1">E139*F139</f>
        <v>0</v>
      </c>
    </row>
    <row r="140" spans="1:7" ht="15">
      <c r="A140" s="150"/>
      <c r="B140" s="219"/>
      <c r="C140" s="230"/>
      <c r="D140" s="231"/>
      <c r="E140" s="231"/>
      <c r="F140" s="223"/>
    </row>
    <row r="141" spans="1:7" ht="86.25">
      <c r="A141" s="150" t="s">
        <v>260</v>
      </c>
      <c r="B141" s="219"/>
      <c r="C141" s="203" t="s">
        <v>1149</v>
      </c>
      <c r="D141" s="231"/>
      <c r="E141" s="231"/>
      <c r="F141" s="223"/>
    </row>
    <row r="142" spans="1:7" ht="15">
      <c r="A142" s="150"/>
      <c r="B142" s="219"/>
      <c r="C142" s="230"/>
      <c r="D142" s="231"/>
      <c r="E142" s="231"/>
      <c r="F142" s="223"/>
    </row>
    <row r="143" spans="1:7" ht="28.5">
      <c r="A143" s="150"/>
      <c r="B143" s="219"/>
      <c r="C143" s="158" t="s">
        <v>1150</v>
      </c>
      <c r="D143" s="217" t="s">
        <v>209</v>
      </c>
      <c r="E143" s="232">
        <v>1</v>
      </c>
      <c r="F143" s="223"/>
    </row>
    <row r="144" spans="1:7">
      <c r="A144" s="150"/>
      <c r="B144" s="219"/>
      <c r="C144" s="212"/>
      <c r="D144" s="217"/>
      <c r="E144" s="218"/>
      <c r="F144" s="223"/>
    </row>
    <row r="145" spans="1:6" ht="28.5">
      <c r="A145" s="150"/>
      <c r="B145" s="219"/>
      <c r="C145" s="212" t="s">
        <v>1151</v>
      </c>
      <c r="D145" s="217" t="s">
        <v>27</v>
      </c>
      <c r="E145" s="218">
        <v>2</v>
      </c>
      <c r="F145" s="223"/>
    </row>
    <row r="146" spans="1:6">
      <c r="A146" s="150"/>
      <c r="B146" s="219"/>
      <c r="C146" s="212"/>
      <c r="D146" s="217"/>
      <c r="E146" s="218"/>
      <c r="F146" s="223"/>
    </row>
    <row r="147" spans="1:6" ht="28.5">
      <c r="A147" s="150"/>
      <c r="B147" s="219"/>
      <c r="C147" s="212" t="s">
        <v>1152</v>
      </c>
      <c r="D147" s="217" t="s">
        <v>27</v>
      </c>
      <c r="E147" s="218">
        <v>1</v>
      </c>
      <c r="F147" s="223"/>
    </row>
    <row r="148" spans="1:6">
      <c r="A148" s="150"/>
      <c r="B148" s="219"/>
      <c r="C148" s="212"/>
      <c r="D148" s="217"/>
      <c r="E148" s="218"/>
      <c r="F148" s="223"/>
    </row>
    <row r="149" spans="1:6">
      <c r="A149" s="150"/>
      <c r="B149" s="219"/>
      <c r="C149" s="212" t="s">
        <v>1153</v>
      </c>
      <c r="D149" s="217" t="s">
        <v>27</v>
      </c>
      <c r="E149" s="218">
        <v>6</v>
      </c>
      <c r="F149" s="223"/>
    </row>
    <row r="150" spans="1:6">
      <c r="A150" s="150"/>
      <c r="B150" s="219"/>
      <c r="C150" s="212"/>
      <c r="D150" s="217"/>
      <c r="E150" s="218"/>
      <c r="F150" s="223"/>
    </row>
    <row r="151" spans="1:6">
      <c r="A151" s="150"/>
      <c r="B151" s="219"/>
      <c r="C151" s="212" t="s">
        <v>1154</v>
      </c>
      <c r="D151" s="217" t="s">
        <v>27</v>
      </c>
      <c r="E151" s="218">
        <v>1</v>
      </c>
      <c r="F151" s="223"/>
    </row>
    <row r="152" spans="1:6">
      <c r="A152" s="150"/>
      <c r="B152" s="219"/>
      <c r="C152" s="212"/>
      <c r="D152" s="217"/>
      <c r="E152" s="218"/>
      <c r="F152" s="223"/>
    </row>
    <row r="153" spans="1:6">
      <c r="A153" s="150"/>
      <c r="B153" s="219"/>
      <c r="C153" s="212" t="s">
        <v>1155</v>
      </c>
      <c r="D153" s="217" t="s">
        <v>27</v>
      </c>
      <c r="E153" s="218">
        <v>6</v>
      </c>
      <c r="F153" s="223"/>
    </row>
    <row r="154" spans="1:6">
      <c r="A154" s="150"/>
      <c r="B154" s="219"/>
      <c r="C154" s="212"/>
      <c r="D154" s="217"/>
      <c r="E154" s="218"/>
      <c r="F154" s="223"/>
    </row>
    <row r="155" spans="1:6">
      <c r="A155" s="150"/>
      <c r="B155" s="219"/>
      <c r="C155" s="212" t="s">
        <v>1156</v>
      </c>
      <c r="D155" s="217" t="s">
        <v>27</v>
      </c>
      <c r="E155" s="218">
        <v>4</v>
      </c>
      <c r="F155" s="223"/>
    </row>
    <row r="156" spans="1:6">
      <c r="A156" s="150"/>
      <c r="B156" s="219"/>
      <c r="C156" s="212"/>
      <c r="D156" s="217"/>
      <c r="E156" s="218"/>
      <c r="F156" s="223"/>
    </row>
    <row r="157" spans="1:6">
      <c r="A157" s="150"/>
      <c r="B157" s="219"/>
      <c r="C157" s="212" t="s">
        <v>1157</v>
      </c>
      <c r="D157" s="217" t="s">
        <v>209</v>
      </c>
      <c r="E157" s="218">
        <v>1</v>
      </c>
      <c r="F157" s="223"/>
    </row>
    <row r="158" spans="1:6">
      <c r="A158" s="150"/>
      <c r="B158" s="219"/>
      <c r="C158" s="212"/>
      <c r="D158" s="217"/>
      <c r="E158" s="218"/>
      <c r="F158" s="223"/>
    </row>
    <row r="159" spans="1:6">
      <c r="A159" s="150"/>
      <c r="B159" s="219"/>
      <c r="C159" s="212" t="s">
        <v>1158</v>
      </c>
      <c r="D159" s="217" t="s">
        <v>209</v>
      </c>
      <c r="E159" s="218">
        <v>1</v>
      </c>
      <c r="F159" s="223"/>
    </row>
    <row r="160" spans="1:6">
      <c r="A160" s="150"/>
      <c r="B160" s="219"/>
      <c r="C160" s="212"/>
      <c r="D160" s="217"/>
      <c r="E160" s="218"/>
      <c r="F160" s="223"/>
    </row>
    <row r="161" spans="1:7">
      <c r="A161" s="150"/>
      <c r="B161" s="219"/>
      <c r="C161" s="212" t="s">
        <v>1159</v>
      </c>
      <c r="D161" s="217" t="s">
        <v>209</v>
      </c>
      <c r="E161" s="218">
        <v>2</v>
      </c>
      <c r="F161" s="223"/>
    </row>
    <row r="162" spans="1:7">
      <c r="A162" s="150"/>
      <c r="B162" s="219"/>
      <c r="C162" s="212"/>
      <c r="D162" s="217"/>
      <c r="E162" s="218"/>
      <c r="F162" s="223"/>
    </row>
    <row r="163" spans="1:7" ht="28.5">
      <c r="A163" s="150"/>
      <c r="B163" s="219"/>
      <c r="C163" s="233" t="s">
        <v>1160</v>
      </c>
      <c r="D163" s="217" t="s">
        <v>209</v>
      </c>
      <c r="E163" s="218">
        <v>2</v>
      </c>
      <c r="F163" s="223"/>
    </row>
    <row r="164" spans="1:7">
      <c r="A164" s="150"/>
      <c r="B164" s="219"/>
      <c r="C164" s="233"/>
      <c r="D164" s="217"/>
      <c r="E164" s="218"/>
      <c r="F164" s="223"/>
    </row>
    <row r="165" spans="1:7" ht="28.5">
      <c r="A165" s="150"/>
      <c r="B165" s="219"/>
      <c r="C165" s="233" t="s">
        <v>1161</v>
      </c>
      <c r="D165" s="217" t="s">
        <v>209</v>
      </c>
      <c r="E165" s="218">
        <v>1</v>
      </c>
      <c r="F165" s="223"/>
    </row>
    <row r="166" spans="1:7">
      <c r="A166" s="150"/>
      <c r="B166" s="219"/>
      <c r="C166" s="233"/>
      <c r="D166" s="217"/>
      <c r="E166" s="218"/>
      <c r="F166" s="223"/>
    </row>
    <row r="167" spans="1:7" ht="57">
      <c r="A167" s="150"/>
      <c r="B167" s="219"/>
      <c r="C167" s="225" t="s">
        <v>1369</v>
      </c>
      <c r="D167" s="234" t="s">
        <v>209</v>
      </c>
      <c r="E167" s="235">
        <v>1</v>
      </c>
      <c r="F167" s="223"/>
    </row>
    <row r="168" spans="1:7">
      <c r="A168" s="150"/>
      <c r="B168" s="219"/>
      <c r="C168" s="227"/>
      <c r="D168" s="236"/>
      <c r="E168" s="237"/>
      <c r="F168" s="223"/>
    </row>
    <row r="169" spans="1:7">
      <c r="A169" s="150"/>
      <c r="B169" s="219"/>
      <c r="C169" s="212"/>
      <c r="D169" s="236" t="s">
        <v>209</v>
      </c>
      <c r="E169" s="237">
        <v>8</v>
      </c>
      <c r="F169" s="238"/>
      <c r="G169" s="609">
        <f>F169*E169</f>
        <v>0</v>
      </c>
    </row>
    <row r="170" spans="1:7">
      <c r="A170" s="150"/>
      <c r="B170" s="219"/>
      <c r="C170" s="212"/>
      <c r="D170" s="217"/>
      <c r="E170" s="218"/>
      <c r="F170" s="223"/>
    </row>
    <row r="171" spans="1:7" ht="85.5">
      <c r="A171" s="150" t="s">
        <v>262</v>
      </c>
      <c r="B171" s="219"/>
      <c r="C171" s="239" t="s">
        <v>289</v>
      </c>
      <c r="D171" s="194" t="s">
        <v>209</v>
      </c>
      <c r="E171" s="194">
        <v>1</v>
      </c>
      <c r="F171" s="238"/>
      <c r="G171" s="609">
        <f>F171*E171</f>
        <v>0</v>
      </c>
    </row>
    <row r="172" spans="1:7" ht="15">
      <c r="A172" s="150"/>
      <c r="B172" s="219"/>
      <c r="C172" s="212"/>
      <c r="D172" s="231"/>
      <c r="E172" s="231"/>
      <c r="F172" s="223"/>
    </row>
    <row r="173" spans="1:7">
      <c r="A173" s="150" t="s">
        <v>290</v>
      </c>
      <c r="B173" s="219"/>
      <c r="C173" s="240" t="s">
        <v>291</v>
      </c>
      <c r="D173" s="241"/>
      <c r="E173" s="241"/>
    </row>
    <row r="174" spans="1:7">
      <c r="A174" s="150"/>
      <c r="B174" s="219"/>
      <c r="C174" s="240"/>
      <c r="D174" s="241"/>
      <c r="E174" s="241"/>
    </row>
    <row r="175" spans="1:7" ht="16.5">
      <c r="A175" s="150"/>
      <c r="B175" s="219"/>
      <c r="C175" s="242" t="s">
        <v>292</v>
      </c>
      <c r="D175" s="243" t="s">
        <v>154</v>
      </c>
      <c r="E175" s="243">
        <v>68</v>
      </c>
      <c r="G175" s="606">
        <f t="shared" ref="G175:G195" si="2">E175*F175</f>
        <v>0</v>
      </c>
    </row>
    <row r="176" spans="1:7">
      <c r="A176" s="150"/>
      <c r="B176" s="219"/>
      <c r="C176" s="242"/>
      <c r="D176" s="243"/>
      <c r="E176" s="243"/>
    </row>
    <row r="177" spans="1:7">
      <c r="A177" s="150"/>
      <c r="B177" s="219"/>
      <c r="C177" s="242" t="s">
        <v>293</v>
      </c>
      <c r="D177" s="228" t="s">
        <v>154</v>
      </c>
      <c r="E177" s="228">
        <v>6</v>
      </c>
      <c r="G177" s="606">
        <f>E177*F177</f>
        <v>0</v>
      </c>
    </row>
    <row r="178" spans="1:7">
      <c r="A178" s="150"/>
      <c r="B178" s="219"/>
      <c r="C178" s="242"/>
      <c r="D178" s="228"/>
      <c r="E178" s="228"/>
    </row>
    <row r="179" spans="1:7" ht="16.5">
      <c r="A179" s="150"/>
      <c r="B179" s="219"/>
      <c r="C179" s="242" t="s">
        <v>294</v>
      </c>
      <c r="D179" s="228" t="s">
        <v>154</v>
      </c>
      <c r="E179" s="228">
        <v>55</v>
      </c>
      <c r="G179" s="606">
        <f>E179*F179</f>
        <v>0</v>
      </c>
    </row>
    <row r="180" spans="1:7">
      <c r="A180" s="150"/>
      <c r="B180" s="219"/>
      <c r="C180" s="242"/>
      <c r="D180" s="228"/>
      <c r="E180" s="228"/>
    </row>
    <row r="181" spans="1:7" ht="16.5">
      <c r="A181" s="150"/>
      <c r="B181" s="219"/>
      <c r="C181" s="242" t="s">
        <v>295</v>
      </c>
      <c r="D181" s="228" t="s">
        <v>154</v>
      </c>
      <c r="E181" s="228">
        <v>442</v>
      </c>
      <c r="G181" s="606">
        <f>E181*F181</f>
        <v>0</v>
      </c>
    </row>
    <row r="182" spans="1:7">
      <c r="A182" s="150"/>
      <c r="B182" s="219"/>
      <c r="C182" s="242"/>
      <c r="D182" s="228"/>
      <c r="E182" s="228"/>
    </row>
    <row r="183" spans="1:7" ht="16.5">
      <c r="A183" s="150"/>
      <c r="B183" s="219"/>
      <c r="C183" s="242" t="s">
        <v>296</v>
      </c>
      <c r="D183" s="228" t="s">
        <v>154</v>
      </c>
      <c r="E183" s="228">
        <v>36</v>
      </c>
      <c r="G183" s="606">
        <f>E183*F183</f>
        <v>0</v>
      </c>
    </row>
    <row r="184" spans="1:7">
      <c r="A184" s="150"/>
      <c r="B184" s="219"/>
      <c r="C184" s="242"/>
      <c r="D184" s="228"/>
      <c r="E184" s="228"/>
    </row>
    <row r="185" spans="1:7" ht="16.5">
      <c r="A185" s="150"/>
      <c r="B185" s="219"/>
      <c r="C185" s="242" t="s">
        <v>297</v>
      </c>
      <c r="D185" s="228" t="s">
        <v>154</v>
      </c>
      <c r="E185" s="228">
        <v>36</v>
      </c>
      <c r="G185" s="606">
        <f t="shared" si="2"/>
        <v>0</v>
      </c>
    </row>
    <row r="186" spans="1:7">
      <c r="A186" s="150"/>
      <c r="B186" s="219"/>
      <c r="C186" s="242"/>
      <c r="D186" s="228"/>
      <c r="E186" s="228"/>
    </row>
    <row r="187" spans="1:7" ht="16.5">
      <c r="A187" s="150"/>
      <c r="B187" s="219"/>
      <c r="C187" s="242" t="s">
        <v>298</v>
      </c>
      <c r="D187" s="228" t="s">
        <v>154</v>
      </c>
      <c r="E187" s="228">
        <v>960</v>
      </c>
      <c r="G187" s="606">
        <f t="shared" si="2"/>
        <v>0</v>
      </c>
    </row>
    <row r="188" spans="1:7">
      <c r="A188" s="150"/>
      <c r="B188" s="219"/>
      <c r="C188" s="242"/>
      <c r="D188" s="228"/>
      <c r="E188" s="228"/>
    </row>
    <row r="189" spans="1:7" ht="16.5">
      <c r="A189" s="150"/>
      <c r="B189" s="219"/>
      <c r="C189" s="242" t="s">
        <v>299</v>
      </c>
      <c r="D189" s="228" t="s">
        <v>154</v>
      </c>
      <c r="E189" s="228">
        <v>45</v>
      </c>
      <c r="G189" s="606">
        <f t="shared" si="2"/>
        <v>0</v>
      </c>
    </row>
    <row r="190" spans="1:7">
      <c r="A190" s="150"/>
      <c r="B190" s="219"/>
      <c r="C190" s="242"/>
      <c r="D190" s="228"/>
      <c r="E190" s="228"/>
    </row>
    <row r="191" spans="1:7" ht="16.5">
      <c r="A191" s="150"/>
      <c r="B191" s="219"/>
      <c r="C191" s="242" t="s">
        <v>300</v>
      </c>
      <c r="D191" s="228" t="s">
        <v>154</v>
      </c>
      <c r="E191" s="228">
        <v>165</v>
      </c>
      <c r="G191" s="606">
        <f>E191*F191</f>
        <v>0</v>
      </c>
    </row>
    <row r="192" spans="1:7">
      <c r="A192" s="150"/>
      <c r="B192" s="219"/>
      <c r="C192" s="242"/>
      <c r="D192" s="228"/>
      <c r="E192" s="228"/>
    </row>
    <row r="193" spans="1:7" ht="16.5">
      <c r="A193" s="150"/>
      <c r="B193" s="219"/>
      <c r="C193" s="242" t="s">
        <v>301</v>
      </c>
      <c r="D193" s="228" t="s">
        <v>154</v>
      </c>
      <c r="E193" s="228">
        <v>640</v>
      </c>
      <c r="G193" s="606">
        <f t="shared" si="2"/>
        <v>0</v>
      </c>
    </row>
    <row r="194" spans="1:7">
      <c r="A194" s="150"/>
      <c r="B194" s="219"/>
      <c r="C194" s="242"/>
      <c r="D194" s="228"/>
      <c r="E194" s="228"/>
    </row>
    <row r="195" spans="1:7" ht="16.5">
      <c r="A195" s="150"/>
      <c r="B195" s="219"/>
      <c r="C195" s="242" t="s">
        <v>302</v>
      </c>
      <c r="D195" s="228" t="s">
        <v>154</v>
      </c>
      <c r="E195" s="228">
        <v>820</v>
      </c>
      <c r="G195" s="606">
        <f t="shared" si="2"/>
        <v>0</v>
      </c>
    </row>
    <row r="196" spans="1:7">
      <c r="A196" s="150"/>
      <c r="B196" s="219"/>
      <c r="C196" s="242"/>
      <c r="D196" s="228"/>
      <c r="E196" s="228"/>
    </row>
    <row r="197" spans="1:7" ht="16.5">
      <c r="A197" s="150"/>
      <c r="B197" s="219"/>
      <c r="C197" s="242" t="s">
        <v>303</v>
      </c>
      <c r="D197" s="228" t="s">
        <v>154</v>
      </c>
      <c r="E197" s="228">
        <v>160</v>
      </c>
      <c r="G197" s="606">
        <f>E197*F197</f>
        <v>0</v>
      </c>
    </row>
    <row r="198" spans="1:7">
      <c r="A198" s="150"/>
      <c r="B198" s="219"/>
      <c r="C198" s="242"/>
      <c r="D198" s="228"/>
      <c r="E198" s="228"/>
    </row>
    <row r="199" spans="1:7" ht="16.5">
      <c r="A199" s="150"/>
      <c r="C199" s="242" t="s">
        <v>304</v>
      </c>
      <c r="D199" s="228" t="s">
        <v>154</v>
      </c>
      <c r="E199" s="228">
        <v>175</v>
      </c>
      <c r="G199" s="606">
        <f>E199*F199</f>
        <v>0</v>
      </c>
    </row>
    <row r="200" spans="1:7">
      <c r="A200" s="150"/>
      <c r="B200" s="244"/>
      <c r="C200" s="242"/>
      <c r="D200" s="228"/>
      <c r="E200" s="228"/>
    </row>
    <row r="201" spans="1:7" ht="16.5">
      <c r="A201" s="170"/>
      <c r="B201" s="224"/>
      <c r="C201" s="242" t="s">
        <v>305</v>
      </c>
      <c r="D201" s="228" t="s">
        <v>154</v>
      </c>
      <c r="E201" s="228">
        <v>870</v>
      </c>
      <c r="G201" s="606">
        <f>E201*F201</f>
        <v>0</v>
      </c>
    </row>
    <row r="202" spans="1:7">
      <c r="A202" s="245"/>
      <c r="B202" s="224"/>
      <c r="C202" s="242"/>
      <c r="D202" s="228"/>
      <c r="E202" s="228"/>
    </row>
    <row r="203" spans="1:7" ht="16.5">
      <c r="A203" s="245"/>
      <c r="B203" s="224"/>
      <c r="C203" s="242" t="s">
        <v>306</v>
      </c>
      <c r="D203" s="228" t="s">
        <v>154</v>
      </c>
      <c r="E203" s="228">
        <v>140</v>
      </c>
      <c r="G203" s="606">
        <f>E203*F203</f>
        <v>0</v>
      </c>
    </row>
    <row r="204" spans="1:7">
      <c r="A204" s="150"/>
      <c r="B204" s="224"/>
      <c r="C204" s="242"/>
      <c r="D204" s="228"/>
      <c r="E204" s="228"/>
    </row>
    <row r="205" spans="1:7" ht="16.5">
      <c r="A205" s="150"/>
      <c r="B205" s="224"/>
      <c r="C205" s="242" t="s">
        <v>307</v>
      </c>
      <c r="D205" s="228" t="s">
        <v>154</v>
      </c>
      <c r="E205" s="228">
        <v>345</v>
      </c>
      <c r="G205" s="606">
        <f>E205*F205</f>
        <v>0</v>
      </c>
    </row>
    <row r="206" spans="1:7">
      <c r="A206" s="150"/>
      <c r="B206" s="224"/>
      <c r="C206" s="242"/>
      <c r="D206" s="228"/>
      <c r="E206" s="228"/>
    </row>
    <row r="207" spans="1:7" ht="16.5">
      <c r="A207" s="150"/>
      <c r="B207" s="224"/>
      <c r="C207" s="242" t="s">
        <v>308</v>
      </c>
      <c r="D207" s="188" t="s">
        <v>154</v>
      </c>
      <c r="E207" s="246">
        <v>120</v>
      </c>
      <c r="F207" s="247"/>
      <c r="G207" s="606">
        <f>E207*F207</f>
        <v>0</v>
      </c>
    </row>
    <row r="208" spans="1:7">
      <c r="A208" s="150"/>
      <c r="B208" s="224"/>
      <c r="C208" s="242"/>
      <c r="D208" s="188"/>
      <c r="E208" s="246"/>
      <c r="F208" s="247"/>
    </row>
    <row r="209" spans="1:7" ht="16.5">
      <c r="A209" s="150"/>
      <c r="B209" s="224"/>
      <c r="C209" s="248" t="s">
        <v>309</v>
      </c>
      <c r="D209" s="188" t="s">
        <v>154</v>
      </c>
      <c r="E209" s="246">
        <v>76</v>
      </c>
      <c r="F209" s="247"/>
      <c r="G209" s="606">
        <f>E209*F209</f>
        <v>0</v>
      </c>
    </row>
    <row r="210" spans="1:7">
      <c r="A210" s="150"/>
      <c r="B210" s="224"/>
      <c r="C210" s="248"/>
      <c r="D210" s="188"/>
      <c r="E210" s="246"/>
      <c r="F210" s="247"/>
    </row>
    <row r="211" spans="1:7" ht="16.5">
      <c r="A211" s="150"/>
      <c r="B211" s="224"/>
      <c r="C211" s="248" t="s">
        <v>310</v>
      </c>
      <c r="D211" s="228" t="s">
        <v>154</v>
      </c>
      <c r="E211" s="228">
        <v>60</v>
      </c>
      <c r="G211" s="606">
        <f t="shared" ref="G211:G217" si="3">E211*F211</f>
        <v>0</v>
      </c>
    </row>
    <row r="212" spans="1:7">
      <c r="A212" s="150"/>
      <c r="B212" s="224"/>
      <c r="C212" s="248"/>
      <c r="D212" s="228"/>
      <c r="E212" s="228"/>
    </row>
    <row r="213" spans="1:7" ht="16.5">
      <c r="A213" s="150"/>
      <c r="B213" s="224"/>
      <c r="C213" s="242" t="s">
        <v>311</v>
      </c>
      <c r="D213" s="228" t="s">
        <v>154</v>
      </c>
      <c r="E213" s="228">
        <v>30</v>
      </c>
      <c r="G213" s="606">
        <f t="shared" si="3"/>
        <v>0</v>
      </c>
    </row>
    <row r="214" spans="1:7">
      <c r="A214" s="150"/>
      <c r="B214" s="224"/>
      <c r="C214" s="249"/>
      <c r="D214" s="228"/>
      <c r="E214" s="228"/>
    </row>
    <row r="215" spans="1:7" ht="16.5">
      <c r="A215" s="150"/>
      <c r="B215" s="224"/>
      <c r="C215" s="242" t="s">
        <v>312</v>
      </c>
      <c r="D215" s="228" t="s">
        <v>154</v>
      </c>
      <c r="E215" s="228">
        <v>94</v>
      </c>
      <c r="G215" s="606">
        <f t="shared" si="3"/>
        <v>0</v>
      </c>
    </row>
    <row r="216" spans="1:7">
      <c r="A216" s="150"/>
      <c r="B216" s="224"/>
      <c r="C216" s="242"/>
      <c r="D216" s="228"/>
      <c r="E216" s="228"/>
    </row>
    <row r="217" spans="1:7" ht="16.5">
      <c r="A217" s="150"/>
      <c r="B217" s="224"/>
      <c r="C217" s="242" t="s">
        <v>313</v>
      </c>
      <c r="D217" s="250" t="s">
        <v>154</v>
      </c>
      <c r="E217" s="251">
        <v>160</v>
      </c>
      <c r="G217" s="606">
        <f t="shared" si="3"/>
        <v>0</v>
      </c>
    </row>
    <row r="218" spans="1:7">
      <c r="A218" s="150"/>
      <c r="B218" s="224"/>
      <c r="C218" s="242"/>
      <c r="F218" s="134"/>
      <c r="G218" s="610"/>
    </row>
    <row r="219" spans="1:7">
      <c r="A219" s="170"/>
      <c r="B219" s="224"/>
      <c r="C219" s="252" t="s">
        <v>314</v>
      </c>
      <c r="D219" s="250" t="s">
        <v>154</v>
      </c>
      <c r="E219" s="251">
        <v>180</v>
      </c>
      <c r="G219" s="606">
        <f>E219*F219</f>
        <v>0</v>
      </c>
    </row>
    <row r="220" spans="1:7">
      <c r="A220" s="170"/>
      <c r="B220" s="224"/>
      <c r="C220" s="252"/>
      <c r="D220" s="250"/>
      <c r="E220" s="251"/>
    </row>
    <row r="221" spans="1:7">
      <c r="A221" s="245" t="s">
        <v>9</v>
      </c>
      <c r="B221" s="224"/>
      <c r="C221" s="253" t="s">
        <v>315</v>
      </c>
      <c r="F221" s="134"/>
      <c r="G221" s="610"/>
    </row>
    <row r="222" spans="1:7" ht="12.75">
      <c r="A222" s="170"/>
      <c r="B222" s="224"/>
      <c r="F222" s="134"/>
      <c r="G222" s="610"/>
    </row>
    <row r="223" spans="1:7" ht="142.5">
      <c r="A223" s="170"/>
      <c r="B223" s="219"/>
      <c r="C223" s="254" t="s">
        <v>1370</v>
      </c>
      <c r="D223" s="255" t="s">
        <v>316</v>
      </c>
      <c r="E223" s="256">
        <v>64</v>
      </c>
      <c r="G223" s="611">
        <f>E223*F223</f>
        <v>0</v>
      </c>
    </row>
    <row r="224" spans="1:7">
      <c r="A224" s="170"/>
      <c r="B224" s="219"/>
      <c r="F224" s="134"/>
      <c r="G224" s="610"/>
    </row>
    <row r="225" spans="1:7" ht="128.25">
      <c r="A225" s="150"/>
      <c r="B225" s="219"/>
      <c r="C225" s="254" t="s">
        <v>1371</v>
      </c>
      <c r="D225" s="228" t="s">
        <v>317</v>
      </c>
      <c r="E225" s="228">
        <v>3</v>
      </c>
      <c r="G225" s="606">
        <f>E225*F225</f>
        <v>0</v>
      </c>
    </row>
    <row r="226" spans="1:7">
      <c r="A226" s="150"/>
      <c r="B226" s="219"/>
      <c r="F226" s="134"/>
      <c r="G226" s="610"/>
    </row>
    <row r="227" spans="1:7" ht="142.5">
      <c r="A227" s="150"/>
      <c r="B227" s="219"/>
      <c r="C227" s="257" t="s">
        <v>1372</v>
      </c>
      <c r="D227" s="228" t="s">
        <v>317</v>
      </c>
      <c r="E227" s="228">
        <v>25</v>
      </c>
      <c r="F227" s="258"/>
      <c r="G227" s="606">
        <f>E227*F227</f>
        <v>0</v>
      </c>
    </row>
    <row r="228" spans="1:7">
      <c r="A228" s="150"/>
      <c r="B228" s="219"/>
      <c r="F228" s="134"/>
      <c r="G228" s="610"/>
    </row>
    <row r="229" spans="1:7" ht="114">
      <c r="A229" s="150"/>
      <c r="B229" s="219"/>
      <c r="C229" s="257" t="s">
        <v>1373</v>
      </c>
      <c r="D229" s="228" t="s">
        <v>317</v>
      </c>
      <c r="E229" s="228">
        <v>8</v>
      </c>
      <c r="F229" s="258"/>
      <c r="G229" s="606">
        <f>E229*F229</f>
        <v>0</v>
      </c>
    </row>
    <row r="230" spans="1:7">
      <c r="A230" s="150"/>
      <c r="B230" s="219"/>
      <c r="F230" s="258"/>
      <c r="G230" s="610"/>
    </row>
    <row r="231" spans="1:7" ht="114">
      <c r="A231" s="150"/>
      <c r="B231" s="219"/>
      <c r="C231" s="257" t="s">
        <v>1374</v>
      </c>
      <c r="D231" s="228" t="s">
        <v>317</v>
      </c>
      <c r="E231" s="228">
        <v>6</v>
      </c>
      <c r="F231" s="258"/>
      <c r="G231" s="606">
        <f>E231*F231</f>
        <v>0</v>
      </c>
    </row>
    <row r="232" spans="1:7">
      <c r="A232" s="150"/>
      <c r="B232" s="219"/>
      <c r="F232" s="258"/>
      <c r="G232" s="610"/>
    </row>
    <row r="233" spans="1:7" ht="85.5">
      <c r="A233" s="150"/>
      <c r="B233" s="219"/>
      <c r="C233" s="552" t="s">
        <v>1411</v>
      </c>
      <c r="D233" s="228" t="s">
        <v>317</v>
      </c>
      <c r="E233" s="228">
        <v>4</v>
      </c>
      <c r="F233" s="258"/>
      <c r="G233" s="606">
        <f>E233*F233</f>
        <v>0</v>
      </c>
    </row>
    <row r="234" spans="1:7">
      <c r="A234" s="150"/>
      <c r="B234" s="219"/>
      <c r="F234" s="258"/>
      <c r="G234" s="610"/>
    </row>
    <row r="235" spans="1:7" ht="85.5">
      <c r="A235" s="150"/>
      <c r="B235" s="219"/>
      <c r="C235" s="259" t="s">
        <v>1375</v>
      </c>
      <c r="D235" s="228" t="s">
        <v>317</v>
      </c>
      <c r="E235" s="260">
        <v>10</v>
      </c>
      <c r="F235" s="258"/>
      <c r="G235" s="606">
        <f>E235*F235</f>
        <v>0</v>
      </c>
    </row>
    <row r="236" spans="1:7" ht="15">
      <c r="A236" s="150"/>
      <c r="B236" s="219"/>
      <c r="D236" s="261"/>
      <c r="E236" s="262"/>
      <c r="F236" s="258"/>
    </row>
    <row r="237" spans="1:7" ht="114">
      <c r="A237" s="150"/>
      <c r="B237" s="219"/>
      <c r="C237" s="259" t="s">
        <v>1376</v>
      </c>
      <c r="D237" s="228" t="s">
        <v>317</v>
      </c>
      <c r="E237" s="260">
        <v>8</v>
      </c>
      <c r="F237" s="258"/>
      <c r="G237" s="606">
        <f>E237*F237</f>
        <v>0</v>
      </c>
    </row>
    <row r="238" spans="1:7" ht="15">
      <c r="A238" s="150"/>
      <c r="B238" s="219"/>
      <c r="D238" s="261"/>
      <c r="E238" s="262"/>
      <c r="F238" s="258"/>
    </row>
    <row r="239" spans="1:7" ht="15">
      <c r="A239" s="150"/>
      <c r="B239" s="219"/>
      <c r="C239" s="257"/>
      <c r="D239" s="261"/>
      <c r="E239" s="262"/>
    </row>
    <row r="240" spans="1:7" ht="99.75">
      <c r="A240" s="150"/>
      <c r="B240" s="219"/>
      <c r="C240" s="259" t="s">
        <v>1377</v>
      </c>
      <c r="D240" s="228" t="s">
        <v>317</v>
      </c>
      <c r="E240" s="260">
        <v>1</v>
      </c>
      <c r="F240" s="258"/>
      <c r="G240" s="606">
        <f>E240*F240</f>
        <v>0</v>
      </c>
    </row>
    <row r="241" spans="1:7" ht="15">
      <c r="A241" s="150"/>
      <c r="B241" s="219"/>
      <c r="C241" s="257"/>
      <c r="D241" s="261"/>
      <c r="E241" s="262"/>
    </row>
    <row r="242" spans="1:7" ht="99.75">
      <c r="A242" s="150"/>
      <c r="B242" s="219"/>
      <c r="C242" s="145" t="s">
        <v>1378</v>
      </c>
      <c r="D242" s="228" t="s">
        <v>317</v>
      </c>
      <c r="E242" s="228">
        <v>9</v>
      </c>
      <c r="G242" s="611">
        <f>E242*F242</f>
        <v>0</v>
      </c>
    </row>
    <row r="243" spans="1:7" ht="15">
      <c r="A243" s="150"/>
      <c r="B243" s="219"/>
      <c r="C243" s="257"/>
      <c r="D243" s="261"/>
      <c r="E243" s="262"/>
      <c r="F243" s="258"/>
    </row>
    <row r="244" spans="1:7" ht="114.75">
      <c r="A244" s="150"/>
      <c r="B244" s="219"/>
      <c r="C244" s="259" t="s">
        <v>1379</v>
      </c>
      <c r="D244" s="228" t="s">
        <v>317</v>
      </c>
      <c r="E244" s="260">
        <v>19</v>
      </c>
      <c r="F244" s="258"/>
      <c r="G244" s="612">
        <f>E244*F244</f>
        <v>0</v>
      </c>
    </row>
    <row r="245" spans="1:7">
      <c r="A245" s="150"/>
      <c r="B245" s="219"/>
      <c r="C245" s="257"/>
      <c r="D245" s="228"/>
      <c r="E245" s="260"/>
    </row>
    <row r="246" spans="1:7" ht="99.75">
      <c r="A246" s="150"/>
      <c r="B246" s="219"/>
      <c r="C246" s="259" t="s">
        <v>1162</v>
      </c>
      <c r="D246" s="228" t="s">
        <v>317</v>
      </c>
      <c r="E246" s="260">
        <v>1</v>
      </c>
      <c r="F246" s="258"/>
      <c r="G246" s="612">
        <f>E246*F246</f>
        <v>0</v>
      </c>
    </row>
    <row r="247" spans="1:7">
      <c r="A247" s="150"/>
      <c r="B247" s="219"/>
      <c r="C247" s="259"/>
      <c r="D247" s="228"/>
      <c r="E247" s="260"/>
      <c r="F247" s="258"/>
      <c r="G247" s="612"/>
    </row>
    <row r="248" spans="1:7" ht="58.5">
      <c r="A248" s="150"/>
      <c r="B248" s="263"/>
      <c r="C248" s="259" t="s">
        <v>1163</v>
      </c>
      <c r="D248" s="228" t="s">
        <v>317</v>
      </c>
      <c r="E248" s="260">
        <v>8</v>
      </c>
      <c r="F248" s="258"/>
      <c r="G248" s="612">
        <f>E248*F248</f>
        <v>0</v>
      </c>
    </row>
    <row r="249" spans="1:7">
      <c r="A249" s="150"/>
      <c r="B249" s="263"/>
      <c r="C249" s="259"/>
      <c r="D249" s="228"/>
      <c r="E249" s="260"/>
      <c r="F249" s="258"/>
      <c r="G249" s="612"/>
    </row>
    <row r="250" spans="1:7" ht="57">
      <c r="A250" s="150"/>
      <c r="B250" s="263"/>
      <c r="C250" s="259" t="s">
        <v>1164</v>
      </c>
      <c r="D250" s="228" t="s">
        <v>317</v>
      </c>
      <c r="E250" s="260">
        <v>1</v>
      </c>
      <c r="F250" s="258"/>
      <c r="G250" s="612">
        <f>E250*F250</f>
        <v>0</v>
      </c>
    </row>
    <row r="251" spans="1:7">
      <c r="A251" s="150"/>
      <c r="B251" s="263"/>
      <c r="C251" s="259"/>
      <c r="D251" s="228"/>
      <c r="E251" s="260"/>
      <c r="F251" s="258"/>
      <c r="G251" s="612"/>
    </row>
    <row r="252" spans="1:7" ht="57">
      <c r="A252" s="150"/>
      <c r="B252" s="263"/>
      <c r="C252" s="259" t="s">
        <v>1165</v>
      </c>
      <c r="D252" s="228" t="s">
        <v>317</v>
      </c>
      <c r="E252" s="260">
        <v>8</v>
      </c>
      <c r="F252" s="258"/>
      <c r="G252" s="612">
        <f>E252*F252</f>
        <v>0</v>
      </c>
    </row>
    <row r="253" spans="1:7">
      <c r="A253" s="150"/>
      <c r="B253" s="263"/>
      <c r="C253" s="259"/>
      <c r="D253" s="228"/>
      <c r="E253" s="260"/>
      <c r="F253" s="258"/>
      <c r="G253" s="612"/>
    </row>
    <row r="254" spans="1:7" ht="28.5">
      <c r="A254" s="150"/>
      <c r="B254" s="263"/>
      <c r="C254" s="259" t="s">
        <v>318</v>
      </c>
      <c r="D254" s="228" t="s">
        <v>317</v>
      </c>
      <c r="E254" s="260">
        <v>8</v>
      </c>
      <c r="F254" s="258"/>
      <c r="G254" s="612">
        <f>E254*F254</f>
        <v>0</v>
      </c>
    </row>
    <row r="255" spans="1:7">
      <c r="A255" s="150"/>
      <c r="B255" s="263"/>
      <c r="C255" s="259"/>
      <c r="D255" s="228"/>
      <c r="E255" s="260"/>
      <c r="F255" s="258"/>
      <c r="G255" s="612"/>
    </row>
    <row r="256" spans="1:7" ht="72">
      <c r="A256" s="150"/>
      <c r="B256" s="263"/>
      <c r="C256" s="259" t="s">
        <v>1166</v>
      </c>
      <c r="D256" s="228" t="s">
        <v>317</v>
      </c>
      <c r="E256" s="260">
        <v>5</v>
      </c>
      <c r="F256" s="258"/>
      <c r="G256" s="612">
        <f>E256*F256</f>
        <v>0</v>
      </c>
    </row>
    <row r="257" spans="1:7">
      <c r="A257" s="150"/>
      <c r="B257" s="263"/>
      <c r="C257" s="259"/>
      <c r="D257" s="228"/>
      <c r="E257" s="260"/>
      <c r="F257" s="258"/>
      <c r="G257" s="612"/>
    </row>
    <row r="258" spans="1:7" ht="57">
      <c r="A258" s="150"/>
      <c r="B258" s="219"/>
      <c r="C258" s="259" t="s">
        <v>1167</v>
      </c>
      <c r="D258" s="228" t="s">
        <v>317</v>
      </c>
      <c r="E258" s="260">
        <v>5</v>
      </c>
      <c r="F258" s="258"/>
      <c r="G258" s="612">
        <f>E258*F258</f>
        <v>0</v>
      </c>
    </row>
    <row r="259" spans="1:7">
      <c r="A259" s="150"/>
      <c r="B259" s="219"/>
      <c r="C259" s="259"/>
      <c r="D259" s="228"/>
      <c r="E259" s="260"/>
      <c r="F259" s="258"/>
    </row>
    <row r="260" spans="1:7">
      <c r="A260" s="150" t="s">
        <v>13</v>
      </c>
      <c r="B260" s="219"/>
      <c r="C260" s="259" t="s">
        <v>319</v>
      </c>
      <c r="D260" s="228" t="s">
        <v>317</v>
      </c>
      <c r="E260" s="260">
        <v>1</v>
      </c>
      <c r="F260" s="258"/>
      <c r="G260" s="612">
        <f>E260*F260</f>
        <v>0</v>
      </c>
    </row>
    <row r="261" spans="1:7">
      <c r="A261" s="150"/>
      <c r="B261" s="219"/>
      <c r="C261" s="259"/>
      <c r="D261" s="228"/>
      <c r="E261" s="260"/>
      <c r="F261" s="258"/>
    </row>
    <row r="262" spans="1:7">
      <c r="A262" s="156" t="s">
        <v>14</v>
      </c>
      <c r="B262" s="219"/>
      <c r="C262" s="259" t="s">
        <v>320</v>
      </c>
      <c r="D262" s="228"/>
      <c r="E262" s="260"/>
      <c r="F262" s="258"/>
    </row>
    <row r="263" spans="1:7">
      <c r="B263" s="219"/>
      <c r="C263" s="259"/>
      <c r="D263" s="228"/>
      <c r="E263" s="260"/>
      <c r="F263" s="258"/>
    </row>
    <row r="264" spans="1:7">
      <c r="B264" s="219"/>
      <c r="C264" s="264" t="s">
        <v>1168</v>
      </c>
      <c r="D264" s="159" t="s">
        <v>317</v>
      </c>
      <c r="E264" s="159">
        <v>12</v>
      </c>
      <c r="G264" s="606">
        <f>E264*F264</f>
        <v>0</v>
      </c>
    </row>
    <row r="265" spans="1:7">
      <c r="B265" s="219"/>
      <c r="C265" s="264"/>
      <c r="D265" s="159"/>
      <c r="E265" s="159"/>
    </row>
    <row r="266" spans="1:7">
      <c r="A266" s="150"/>
      <c r="B266" s="219"/>
      <c r="C266" s="264" t="s">
        <v>1169</v>
      </c>
      <c r="D266" s="159" t="s">
        <v>317</v>
      </c>
      <c r="E266" s="159">
        <v>2</v>
      </c>
      <c r="G266" s="606">
        <f>E266*F266</f>
        <v>0</v>
      </c>
    </row>
    <row r="267" spans="1:7">
      <c r="A267" s="150"/>
      <c r="B267" s="219"/>
      <c r="C267" s="264"/>
      <c r="D267" s="159"/>
      <c r="E267" s="159"/>
    </row>
    <row r="268" spans="1:7" ht="28.5">
      <c r="A268" s="170"/>
      <c r="B268" s="219"/>
      <c r="C268" s="264" t="s">
        <v>321</v>
      </c>
      <c r="D268" s="159" t="s">
        <v>317</v>
      </c>
      <c r="E268" s="159">
        <v>22</v>
      </c>
      <c r="G268" s="606">
        <f>E268*F268</f>
        <v>0</v>
      </c>
    </row>
    <row r="269" spans="1:7">
      <c r="A269" s="170"/>
      <c r="B269" s="219"/>
      <c r="C269" s="265"/>
      <c r="D269" s="217"/>
      <c r="E269" s="218"/>
    </row>
    <row r="270" spans="1:7" ht="15">
      <c r="A270" s="156" t="s">
        <v>15</v>
      </c>
      <c r="B270" s="219"/>
      <c r="C270" s="242" t="s">
        <v>322</v>
      </c>
      <c r="D270" s="228"/>
      <c r="E270" s="266"/>
    </row>
    <row r="271" spans="1:7" ht="15">
      <c r="A271" s="170"/>
      <c r="B271" s="219"/>
      <c r="C271" s="242"/>
      <c r="D271" s="228"/>
      <c r="E271" s="266"/>
    </row>
    <row r="272" spans="1:7">
      <c r="A272" s="170"/>
      <c r="B272" s="219"/>
      <c r="C272" s="242" t="s">
        <v>1170</v>
      </c>
      <c r="D272" s="228" t="s">
        <v>317</v>
      </c>
      <c r="E272" s="228">
        <v>23</v>
      </c>
      <c r="G272" s="606">
        <f t="shared" ref="G272:G280" si="4">E272*F272</f>
        <v>0</v>
      </c>
    </row>
    <row r="273" spans="1:7">
      <c r="A273" s="156"/>
      <c r="B273" s="219"/>
      <c r="C273" s="242"/>
      <c r="D273" s="228"/>
      <c r="E273" s="228"/>
    </row>
    <row r="274" spans="1:7" ht="28.5">
      <c r="A274" s="150"/>
      <c r="B274" s="219"/>
      <c r="C274" s="242" t="s">
        <v>1171</v>
      </c>
      <c r="D274" s="228" t="s">
        <v>317</v>
      </c>
      <c r="E274" s="228">
        <v>9</v>
      </c>
      <c r="G274" s="606">
        <f t="shared" si="4"/>
        <v>0</v>
      </c>
    </row>
    <row r="275" spans="1:7">
      <c r="A275" s="150"/>
      <c r="B275" s="219"/>
      <c r="C275" s="242"/>
      <c r="D275" s="228"/>
      <c r="E275" s="228"/>
    </row>
    <row r="276" spans="1:7">
      <c r="A276" s="150"/>
      <c r="B276" s="219"/>
      <c r="C276" s="242" t="s">
        <v>1172</v>
      </c>
      <c r="D276" s="228" t="s">
        <v>317</v>
      </c>
      <c r="E276" s="228">
        <v>16</v>
      </c>
      <c r="F276" s="258"/>
      <c r="G276" s="606">
        <f>F276*E276</f>
        <v>0</v>
      </c>
    </row>
    <row r="277" spans="1:7">
      <c r="A277" s="150"/>
      <c r="B277" s="219"/>
      <c r="C277" s="242"/>
      <c r="D277" s="228"/>
      <c r="E277" s="228"/>
    </row>
    <row r="278" spans="1:7">
      <c r="A278" s="150"/>
      <c r="B278" s="219"/>
      <c r="C278" s="242" t="s">
        <v>1173</v>
      </c>
      <c r="D278" s="228" t="s">
        <v>317</v>
      </c>
      <c r="E278" s="228">
        <v>12</v>
      </c>
      <c r="G278" s="606">
        <f t="shared" si="4"/>
        <v>0</v>
      </c>
    </row>
    <row r="279" spans="1:7">
      <c r="A279" s="150"/>
      <c r="B279" s="219"/>
      <c r="C279" s="242"/>
      <c r="D279" s="228"/>
      <c r="E279" s="228"/>
    </row>
    <row r="280" spans="1:7" ht="71.25">
      <c r="A280" s="156" t="s">
        <v>16</v>
      </c>
      <c r="B280" s="219"/>
      <c r="C280" s="267" t="s">
        <v>1174</v>
      </c>
      <c r="D280" s="268" t="s">
        <v>154</v>
      </c>
      <c r="E280" s="269">
        <v>36</v>
      </c>
      <c r="F280" s="247"/>
      <c r="G280" s="613">
        <f t="shared" si="4"/>
        <v>0</v>
      </c>
    </row>
    <row r="281" spans="1:7">
      <c r="A281" s="150"/>
      <c r="B281" s="219"/>
      <c r="D281" s="217"/>
      <c r="E281" s="218"/>
    </row>
    <row r="282" spans="1:7" ht="85.5">
      <c r="A282" s="156" t="s">
        <v>19</v>
      </c>
      <c r="B282" s="219"/>
      <c r="C282" s="271" t="s">
        <v>323</v>
      </c>
      <c r="D282" s="272" t="s">
        <v>27</v>
      </c>
      <c r="E282" s="273">
        <v>44</v>
      </c>
      <c r="F282" s="247"/>
      <c r="G282" s="613">
        <f>E282*F282</f>
        <v>0</v>
      </c>
    </row>
    <row r="283" spans="1:7">
      <c r="A283" s="170"/>
      <c r="B283" s="219"/>
      <c r="C283" s="274"/>
      <c r="D283" s="275"/>
      <c r="E283" s="276"/>
    </row>
    <row r="284" spans="1:7" ht="85.5">
      <c r="A284" s="156" t="s">
        <v>20</v>
      </c>
      <c r="B284" s="219"/>
      <c r="C284" s="271" t="s">
        <v>1033</v>
      </c>
      <c r="D284" s="272" t="s">
        <v>27</v>
      </c>
      <c r="E284" s="273">
        <v>12</v>
      </c>
      <c r="F284" s="247"/>
      <c r="G284" s="613">
        <f>E284*F284</f>
        <v>0</v>
      </c>
    </row>
    <row r="285" spans="1:7">
      <c r="A285" s="150"/>
      <c r="B285" s="219"/>
      <c r="C285" s="277"/>
      <c r="D285" s="275"/>
      <c r="E285" s="278"/>
    </row>
    <row r="286" spans="1:7" ht="28.5">
      <c r="A286" s="156" t="s">
        <v>21</v>
      </c>
      <c r="B286" s="219"/>
      <c r="C286" s="279" t="s">
        <v>1175</v>
      </c>
      <c r="D286" s="210"/>
      <c r="E286" s="280"/>
      <c r="F286" s="247"/>
      <c r="G286" s="613"/>
    </row>
    <row r="287" spans="1:7" ht="28.5">
      <c r="A287" s="170"/>
      <c r="B287" s="219"/>
      <c r="C287" s="212" t="s">
        <v>1176</v>
      </c>
      <c r="D287" s="217" t="s">
        <v>27</v>
      </c>
      <c r="E287" s="218">
        <v>1</v>
      </c>
      <c r="F287" s="247"/>
      <c r="G287" s="613"/>
    </row>
    <row r="288" spans="1:7">
      <c r="A288" s="170"/>
      <c r="B288" s="219"/>
      <c r="C288" s="212" t="s">
        <v>1177</v>
      </c>
      <c r="D288" s="217" t="s">
        <v>27</v>
      </c>
      <c r="E288" s="218">
        <v>1</v>
      </c>
      <c r="F288" s="247"/>
      <c r="G288" s="613"/>
    </row>
    <row r="289" spans="1:8">
      <c r="A289" s="170"/>
      <c r="B289" s="219"/>
      <c r="C289" s="212" t="s">
        <v>1178</v>
      </c>
      <c r="D289" s="217" t="s">
        <v>27</v>
      </c>
      <c r="E289" s="218">
        <v>1</v>
      </c>
      <c r="F289" s="247"/>
      <c r="G289" s="613"/>
    </row>
    <row r="290" spans="1:8">
      <c r="A290" s="170"/>
      <c r="B290" s="219"/>
      <c r="C290" s="212" t="s">
        <v>1179</v>
      </c>
      <c r="D290" s="217" t="s">
        <v>27</v>
      </c>
      <c r="E290" s="218">
        <v>2</v>
      </c>
      <c r="F290" s="247"/>
      <c r="G290" s="613"/>
    </row>
    <row r="291" spans="1:8" ht="15">
      <c r="A291" s="170"/>
      <c r="B291" s="219"/>
      <c r="C291" s="281" t="s">
        <v>324</v>
      </c>
      <c r="D291" s="272" t="s">
        <v>27</v>
      </c>
      <c r="E291" s="273">
        <v>2</v>
      </c>
      <c r="F291" s="247"/>
      <c r="G291" s="613"/>
      <c r="H291"/>
    </row>
    <row r="292" spans="1:8">
      <c r="A292" s="170"/>
      <c r="B292" s="219"/>
      <c r="C292" s="282" t="s">
        <v>325</v>
      </c>
      <c r="D292" s="283" t="s">
        <v>27</v>
      </c>
      <c r="E292" s="284">
        <v>1</v>
      </c>
      <c r="F292" s="247"/>
      <c r="G292" s="613"/>
    </row>
    <row r="293" spans="1:8">
      <c r="A293" s="170"/>
      <c r="B293" s="219"/>
      <c r="C293" s="285" t="s">
        <v>326</v>
      </c>
      <c r="D293" s="286" t="s">
        <v>27</v>
      </c>
      <c r="E293" s="287">
        <v>1</v>
      </c>
      <c r="F293" s="247"/>
      <c r="G293" s="613"/>
    </row>
    <row r="294" spans="1:8" ht="15">
      <c r="A294" s="150"/>
      <c r="B294" s="219"/>
      <c r="C294"/>
      <c r="D294" s="288" t="s">
        <v>209</v>
      </c>
      <c r="E294" s="284">
        <v>40</v>
      </c>
      <c r="F294" s="247"/>
      <c r="G294" s="270">
        <f>E294*F294</f>
        <v>0</v>
      </c>
    </row>
    <row r="295" spans="1:8" ht="15">
      <c r="A295" s="150"/>
      <c r="B295" s="219"/>
      <c r="C295"/>
      <c r="D295" s="288"/>
      <c r="E295" s="284"/>
      <c r="F295" s="247"/>
      <c r="G295" s="613"/>
    </row>
    <row r="296" spans="1:8" ht="42.75">
      <c r="A296" s="293" t="s">
        <v>48</v>
      </c>
      <c r="B296" s="219"/>
      <c r="C296" s="177" t="s">
        <v>1180</v>
      </c>
      <c r="D296" s="289" t="s">
        <v>327</v>
      </c>
      <c r="E296" s="159">
        <v>12</v>
      </c>
      <c r="G296" s="606">
        <f>E296*F296</f>
        <v>0</v>
      </c>
    </row>
    <row r="297" spans="1:8">
      <c r="A297" s="150"/>
      <c r="B297" s="219"/>
      <c r="C297" s="290"/>
      <c r="D297" s="291"/>
      <c r="E297" s="292"/>
    </row>
    <row r="298" spans="1:8" ht="42.75">
      <c r="A298" s="294" t="s">
        <v>67</v>
      </c>
      <c r="B298" s="219"/>
      <c r="C298" s="177" t="s">
        <v>1181</v>
      </c>
      <c r="D298" s="289" t="s">
        <v>327</v>
      </c>
      <c r="E298" s="159">
        <v>36</v>
      </c>
      <c r="G298" s="606">
        <f>E298*F298</f>
        <v>0</v>
      </c>
    </row>
    <row r="299" spans="1:8">
      <c r="A299" s="295"/>
      <c r="B299" s="219"/>
      <c r="C299" s="290"/>
      <c r="D299" s="291"/>
      <c r="E299" s="292"/>
    </row>
    <row r="300" spans="1:8" ht="42.75">
      <c r="A300" s="294" t="s">
        <v>73</v>
      </c>
      <c r="B300" s="219"/>
      <c r="C300" s="177" t="s">
        <v>1182</v>
      </c>
      <c r="D300" s="289" t="s">
        <v>327</v>
      </c>
      <c r="E300" s="159">
        <v>50</v>
      </c>
      <c r="G300" s="606">
        <f>E300*F300</f>
        <v>0</v>
      </c>
    </row>
    <row r="301" spans="1:8">
      <c r="A301" s="294"/>
      <c r="B301" s="219"/>
      <c r="C301" s="177"/>
      <c r="D301" s="289"/>
      <c r="E301" s="159"/>
    </row>
    <row r="302" spans="1:8" ht="42.75">
      <c r="A302" s="294" t="s">
        <v>135</v>
      </c>
      <c r="B302" s="219"/>
      <c r="C302" s="177" t="s">
        <v>1183</v>
      </c>
      <c r="D302" s="289" t="s">
        <v>327</v>
      </c>
      <c r="E302" s="159">
        <v>140</v>
      </c>
      <c r="G302" s="606">
        <f>E302*F302</f>
        <v>0</v>
      </c>
    </row>
    <row r="303" spans="1:8">
      <c r="A303" s="299"/>
      <c r="B303" s="219"/>
      <c r="C303" s="296"/>
      <c r="D303" s="291"/>
      <c r="E303" s="292"/>
    </row>
    <row r="304" spans="1:8" ht="42.75">
      <c r="A304" s="294" t="s">
        <v>328</v>
      </c>
      <c r="B304" s="219"/>
      <c r="C304" s="297" t="s">
        <v>1184</v>
      </c>
      <c r="D304" s="289" t="s">
        <v>327</v>
      </c>
      <c r="E304" s="159">
        <v>280</v>
      </c>
      <c r="G304" s="606">
        <f>E304*F304</f>
        <v>0</v>
      </c>
    </row>
    <row r="305" spans="1:7">
      <c r="B305" s="219"/>
      <c r="C305" s="298"/>
      <c r="D305" s="291"/>
      <c r="E305" s="292"/>
    </row>
    <row r="306" spans="1:7">
      <c r="A306" s="294" t="s">
        <v>334</v>
      </c>
      <c r="B306" s="219"/>
      <c r="C306" s="242" t="s">
        <v>1185</v>
      </c>
      <c r="D306" s="228" t="s">
        <v>317</v>
      </c>
      <c r="E306" s="228">
        <v>76</v>
      </c>
      <c r="G306" s="606">
        <f>E306*F306</f>
        <v>0</v>
      </c>
    </row>
    <row r="307" spans="1:7">
      <c r="B307" s="219"/>
      <c r="C307" s="177"/>
      <c r="D307" s="289"/>
      <c r="E307" s="159"/>
    </row>
    <row r="308" spans="1:7" ht="71.25">
      <c r="A308" s="294" t="s">
        <v>337</v>
      </c>
      <c r="B308" s="219"/>
      <c r="C308" s="300" t="s">
        <v>329</v>
      </c>
      <c r="D308" s="283"/>
      <c r="E308" s="283"/>
      <c r="F308" s="247"/>
      <c r="G308" s="613"/>
    </row>
    <row r="309" spans="1:7">
      <c r="A309" s="170"/>
      <c r="B309" s="219"/>
      <c r="C309" s="282" t="s">
        <v>330</v>
      </c>
      <c r="D309" s="283" t="s">
        <v>154</v>
      </c>
      <c r="E309" s="284">
        <v>800</v>
      </c>
      <c r="F309" s="247"/>
      <c r="G309" s="613">
        <f>E309*F309</f>
        <v>0</v>
      </c>
    </row>
    <row r="310" spans="1:7">
      <c r="A310" s="170"/>
      <c r="B310" s="219"/>
      <c r="C310" s="282" t="s">
        <v>331</v>
      </c>
      <c r="D310" s="283" t="s">
        <v>154</v>
      </c>
      <c r="E310" s="284">
        <v>56</v>
      </c>
      <c r="F310" s="247"/>
      <c r="G310" s="613">
        <f>E310*F310</f>
        <v>0</v>
      </c>
    </row>
    <row r="311" spans="1:7">
      <c r="A311" s="150"/>
      <c r="B311" s="219"/>
      <c r="C311" s="282" t="s">
        <v>332</v>
      </c>
      <c r="D311" s="283" t="s">
        <v>154</v>
      </c>
      <c r="E311" s="284">
        <v>48</v>
      </c>
      <c r="F311" s="247"/>
      <c r="G311" s="613">
        <f>E311*F311</f>
        <v>0</v>
      </c>
    </row>
    <row r="312" spans="1:7">
      <c r="A312" s="150"/>
      <c r="B312" s="219"/>
      <c r="C312" s="282" t="s">
        <v>333</v>
      </c>
      <c r="D312" s="283" t="s">
        <v>154</v>
      </c>
      <c r="E312" s="284">
        <v>32</v>
      </c>
      <c r="F312" s="247"/>
      <c r="G312" s="613">
        <f>E312*F312</f>
        <v>0</v>
      </c>
    </row>
    <row r="313" spans="1:7">
      <c r="A313" s="150"/>
      <c r="B313" s="219"/>
      <c r="C313" s="177"/>
      <c r="D313" s="289"/>
      <c r="E313" s="159"/>
    </row>
    <row r="314" spans="1:7" ht="42.75">
      <c r="A314" s="294" t="s">
        <v>339</v>
      </c>
      <c r="B314" s="219"/>
      <c r="C314" s="282" t="s">
        <v>335</v>
      </c>
      <c r="D314" s="283"/>
      <c r="E314" s="301"/>
      <c r="F314" s="247"/>
      <c r="G314" s="613"/>
    </row>
    <row r="315" spans="1:7">
      <c r="A315" s="150"/>
      <c r="B315" s="219"/>
      <c r="C315" s="282" t="s">
        <v>336</v>
      </c>
      <c r="D315" s="283" t="s">
        <v>154</v>
      </c>
      <c r="E315" s="301">
        <v>65</v>
      </c>
      <c r="F315" s="247"/>
      <c r="G315" s="613">
        <f>E315*F315</f>
        <v>0</v>
      </c>
    </row>
    <row r="316" spans="1:7">
      <c r="A316" s="150"/>
      <c r="B316" s="219"/>
      <c r="C316" s="282" t="s">
        <v>330</v>
      </c>
      <c r="D316" s="283" t="s">
        <v>154</v>
      </c>
      <c r="E316" s="301">
        <v>70</v>
      </c>
      <c r="F316" s="247"/>
      <c r="G316" s="613">
        <f>E316*F316</f>
        <v>0</v>
      </c>
    </row>
    <row r="317" spans="1:7">
      <c r="A317" s="150"/>
      <c r="B317" s="219"/>
      <c r="C317" s="282" t="s">
        <v>331</v>
      </c>
      <c r="D317" s="283" t="s">
        <v>154</v>
      </c>
      <c r="E317" s="301">
        <v>26</v>
      </c>
      <c r="F317" s="247"/>
      <c r="G317" s="613">
        <f>E317*F317</f>
        <v>0</v>
      </c>
    </row>
    <row r="318" spans="1:7">
      <c r="A318" s="150"/>
      <c r="B318" s="219"/>
      <c r="C318" s="177"/>
      <c r="D318" s="289"/>
      <c r="E318" s="159"/>
    </row>
    <row r="319" spans="1:7" ht="15">
      <c r="A319" s="306" t="s">
        <v>341</v>
      </c>
      <c r="B319" s="219"/>
      <c r="C319" s="302" t="s">
        <v>338</v>
      </c>
      <c r="D319" s="303" t="s">
        <v>27</v>
      </c>
      <c r="E319" s="246">
        <v>152</v>
      </c>
      <c r="F319" s="304"/>
      <c r="G319" s="613">
        <f>E319*F319</f>
        <v>0</v>
      </c>
    </row>
    <row r="320" spans="1:7">
      <c r="A320" s="306"/>
      <c r="B320" s="219"/>
      <c r="C320" s="242"/>
      <c r="D320" s="228"/>
      <c r="E320" s="228"/>
    </row>
    <row r="321" spans="1:7" ht="15">
      <c r="A321" s="306" t="s">
        <v>343</v>
      </c>
      <c r="B321" s="219"/>
      <c r="C321" s="302" t="s">
        <v>340</v>
      </c>
      <c r="D321" s="303" t="s">
        <v>27</v>
      </c>
      <c r="E321" s="246">
        <v>96</v>
      </c>
      <c r="F321" s="304"/>
      <c r="G321" s="613">
        <f>E321*F321</f>
        <v>0</v>
      </c>
    </row>
    <row r="322" spans="1:7">
      <c r="A322" s="305"/>
      <c r="B322" s="219"/>
      <c r="C322" s="298"/>
      <c r="D322" s="291"/>
      <c r="E322" s="292"/>
    </row>
    <row r="323" spans="1:7" ht="28.5">
      <c r="A323" s="308" t="s">
        <v>344</v>
      </c>
      <c r="B323" s="219"/>
      <c r="C323" s="271" t="s">
        <v>342</v>
      </c>
      <c r="D323" s="307" t="s">
        <v>27</v>
      </c>
      <c r="E323" s="228">
        <v>3</v>
      </c>
      <c r="F323" s="304"/>
      <c r="G323" s="613">
        <f>E323*F323</f>
        <v>0</v>
      </c>
    </row>
    <row r="324" spans="1:7">
      <c r="A324" s="170"/>
      <c r="B324" s="219"/>
      <c r="C324" s="298"/>
      <c r="D324" s="291"/>
      <c r="E324" s="292"/>
    </row>
    <row r="325" spans="1:7" ht="57">
      <c r="A325" s="308" t="s">
        <v>345</v>
      </c>
      <c r="B325" s="219"/>
      <c r="C325" s="189" t="s">
        <v>1186</v>
      </c>
      <c r="D325" s="307" t="s">
        <v>27</v>
      </c>
      <c r="E325" s="228">
        <v>3</v>
      </c>
      <c r="F325" s="304"/>
      <c r="G325" s="613">
        <f>E325*F325</f>
        <v>0</v>
      </c>
    </row>
    <row r="326" spans="1:7">
      <c r="A326" s="559"/>
      <c r="B326" s="219"/>
      <c r="F326" s="134"/>
      <c r="G326" s="610"/>
    </row>
    <row r="327" spans="1:7" ht="28.5">
      <c r="A327" s="308" t="s">
        <v>346</v>
      </c>
      <c r="B327" s="219"/>
      <c r="C327" s="309" t="s">
        <v>1187</v>
      </c>
      <c r="D327" s="310" t="s">
        <v>209</v>
      </c>
      <c r="E327" s="159">
        <v>8</v>
      </c>
      <c r="F327" s="311"/>
      <c r="G327" s="613">
        <f>E327*F327</f>
        <v>0</v>
      </c>
    </row>
    <row r="328" spans="1:7">
      <c r="B328" s="219"/>
      <c r="C328" s="290"/>
      <c r="D328" s="291"/>
      <c r="E328" s="292"/>
    </row>
    <row r="329" spans="1:7" ht="28.5">
      <c r="A329" s="161" t="s">
        <v>347</v>
      </c>
      <c r="B329" s="293"/>
      <c r="C329" s="309" t="s">
        <v>1188</v>
      </c>
      <c r="D329" s="310" t="s">
        <v>209</v>
      </c>
      <c r="E329" s="159">
        <v>14</v>
      </c>
      <c r="F329" s="311"/>
      <c r="G329" s="613">
        <f>E329*F329</f>
        <v>0</v>
      </c>
    </row>
    <row r="330" spans="1:7" s="312" customFormat="1">
      <c r="A330" s="170"/>
      <c r="B330" s="295"/>
      <c r="C330" s="290"/>
      <c r="D330" s="291"/>
      <c r="E330" s="292"/>
      <c r="F330" s="135"/>
      <c r="G330" s="606"/>
    </row>
    <row r="331" spans="1:7">
      <c r="A331" s="161" t="s">
        <v>348</v>
      </c>
      <c r="B331" s="295"/>
      <c r="C331" s="313" t="s">
        <v>1189</v>
      </c>
      <c r="D331" s="159" t="s">
        <v>27</v>
      </c>
      <c r="E331" s="159">
        <v>1</v>
      </c>
      <c r="G331" s="606">
        <f>E331*F331</f>
        <v>0</v>
      </c>
    </row>
    <row r="332" spans="1:7">
      <c r="A332" s="202"/>
      <c r="B332" s="299"/>
      <c r="C332" s="314"/>
      <c r="D332" s="314"/>
      <c r="E332" s="314"/>
    </row>
    <row r="333" spans="1:7" ht="42.75">
      <c r="A333" s="161" t="s">
        <v>349</v>
      </c>
      <c r="B333" s="299"/>
      <c r="C333" s="227" t="s">
        <v>1190</v>
      </c>
      <c r="D333" s="159" t="s">
        <v>27</v>
      </c>
      <c r="E333" s="315">
        <v>24</v>
      </c>
      <c r="F333" s="247"/>
      <c r="G333" s="614">
        <f>E333*F333</f>
        <v>0</v>
      </c>
    </row>
    <row r="334" spans="1:7">
      <c r="A334" s="170"/>
      <c r="B334" s="299"/>
      <c r="C334" s="316"/>
      <c r="D334" s="317"/>
      <c r="E334" s="318"/>
    </row>
    <row r="335" spans="1:7" ht="28.5">
      <c r="A335" s="161" t="s">
        <v>350</v>
      </c>
      <c r="B335" s="299"/>
      <c r="C335" s="227" t="s">
        <v>1191</v>
      </c>
      <c r="D335" s="159" t="s">
        <v>27</v>
      </c>
      <c r="E335" s="315">
        <v>1</v>
      </c>
      <c r="F335" s="247"/>
      <c r="G335" s="614">
        <f>E335*F335</f>
        <v>0</v>
      </c>
    </row>
    <row r="336" spans="1:7">
      <c r="A336" s="134"/>
      <c r="B336" s="299"/>
      <c r="F336" s="185"/>
    </row>
    <row r="337" spans="1:7" ht="28.5">
      <c r="A337" s="202" t="s">
        <v>356</v>
      </c>
      <c r="B337" s="299"/>
      <c r="C337" s="319" t="s">
        <v>1192</v>
      </c>
      <c r="D337" s="159" t="s">
        <v>27</v>
      </c>
      <c r="E337" s="315">
        <v>4</v>
      </c>
      <c r="F337" s="247"/>
      <c r="G337" s="614">
        <f>E337*F337</f>
        <v>0</v>
      </c>
    </row>
    <row r="338" spans="1:7">
      <c r="A338" s="202"/>
      <c r="B338" s="299"/>
      <c r="C338" s="186"/>
      <c r="D338" s="186"/>
      <c r="E338" s="186"/>
    </row>
    <row r="339" spans="1:7" ht="28.5">
      <c r="A339" s="202" t="s">
        <v>358</v>
      </c>
      <c r="B339" s="299"/>
      <c r="C339" s="189" t="s">
        <v>351</v>
      </c>
      <c r="D339" s="314"/>
      <c r="E339" s="314"/>
    </row>
    <row r="340" spans="1:7">
      <c r="A340" s="170"/>
      <c r="B340" s="299"/>
      <c r="C340" s="320" t="s">
        <v>352</v>
      </c>
      <c r="D340" s="321" t="s">
        <v>27</v>
      </c>
      <c r="E340" s="322">
        <v>12</v>
      </c>
      <c r="F340" s="323"/>
      <c r="G340" s="615">
        <f>E340*F340</f>
        <v>0</v>
      </c>
    </row>
    <row r="341" spans="1:7">
      <c r="A341" s="299"/>
      <c r="B341" s="299"/>
      <c r="C341" s="320" t="s">
        <v>353</v>
      </c>
      <c r="D341" s="321" t="s">
        <v>27</v>
      </c>
      <c r="E341" s="322">
        <v>16</v>
      </c>
      <c r="F341" s="323"/>
      <c r="G341" s="615">
        <f>E341*F341</f>
        <v>0</v>
      </c>
    </row>
    <row r="342" spans="1:7">
      <c r="A342" s="299"/>
      <c r="B342" s="299"/>
      <c r="C342" s="320" t="s">
        <v>354</v>
      </c>
      <c r="D342" s="321" t="s">
        <v>27</v>
      </c>
      <c r="E342" s="322">
        <v>12</v>
      </c>
      <c r="F342" s="323"/>
      <c r="G342" s="615">
        <f>E342*F342</f>
        <v>0</v>
      </c>
    </row>
    <row r="343" spans="1:7">
      <c r="A343" s="170"/>
      <c r="B343" s="299"/>
      <c r="C343" s="320" t="s">
        <v>355</v>
      </c>
      <c r="D343" s="321" t="s">
        <v>27</v>
      </c>
      <c r="E343" s="322">
        <v>42</v>
      </c>
      <c r="F343" s="323"/>
      <c r="G343" s="615">
        <f>E343*F343</f>
        <v>0</v>
      </c>
    </row>
    <row r="344" spans="1:7">
      <c r="A344" s="170"/>
      <c r="B344" s="299"/>
      <c r="C344" s="320"/>
      <c r="D344" s="321"/>
      <c r="E344" s="322"/>
      <c r="F344" s="323"/>
      <c r="G344" s="615"/>
    </row>
    <row r="345" spans="1:7" ht="28.5">
      <c r="A345" s="157" t="s">
        <v>360</v>
      </c>
      <c r="B345" s="299"/>
      <c r="C345" s="319" t="s">
        <v>357</v>
      </c>
      <c r="D345" s="159" t="s">
        <v>27</v>
      </c>
      <c r="E345" s="315">
        <v>10</v>
      </c>
      <c r="F345" s="247"/>
      <c r="G345" s="614">
        <f>E345*F345</f>
        <v>0</v>
      </c>
    </row>
    <row r="346" spans="1:7">
      <c r="A346" s="170"/>
      <c r="B346" s="299"/>
      <c r="C346" s="177"/>
      <c r="D346" s="314"/>
      <c r="E346" s="314"/>
    </row>
    <row r="347" spans="1:7" ht="28.5">
      <c r="A347" s="202" t="s">
        <v>362</v>
      </c>
      <c r="B347" s="299"/>
      <c r="C347" s="319" t="s">
        <v>359</v>
      </c>
      <c r="D347" s="159" t="s">
        <v>27</v>
      </c>
      <c r="E347" s="315">
        <v>4</v>
      </c>
      <c r="F347" s="247"/>
      <c r="G347" s="614">
        <f>E347*F347</f>
        <v>0</v>
      </c>
    </row>
    <row r="348" spans="1:7">
      <c r="A348" s="202"/>
      <c r="B348" s="324"/>
      <c r="F348" s="134"/>
      <c r="G348" s="610"/>
    </row>
    <row r="349" spans="1:7" ht="30.75">
      <c r="A349" s="157" t="s">
        <v>363</v>
      </c>
      <c r="B349" s="324"/>
      <c r="C349" s="319" t="s">
        <v>361</v>
      </c>
      <c r="D349" s="159" t="s">
        <v>27</v>
      </c>
      <c r="E349" s="315">
        <v>60</v>
      </c>
      <c r="F349" s="247"/>
      <c r="G349" s="614">
        <f>E349*F349</f>
        <v>0</v>
      </c>
    </row>
    <row r="350" spans="1:7">
      <c r="A350" s="134"/>
      <c r="B350" s="324"/>
      <c r="C350" s="264"/>
      <c r="D350" s="159"/>
      <c r="E350" s="159"/>
    </row>
    <row r="351" spans="1:7" ht="28.5">
      <c r="A351" s="202" t="s">
        <v>364</v>
      </c>
      <c r="B351" s="324"/>
      <c r="C351" s="163" t="s">
        <v>1193</v>
      </c>
      <c r="D351" s="159" t="s">
        <v>27</v>
      </c>
      <c r="E351" s="315">
        <v>3</v>
      </c>
      <c r="F351" s="247"/>
      <c r="G351" s="614">
        <f>E351*F351</f>
        <v>0</v>
      </c>
    </row>
    <row r="352" spans="1:7">
      <c r="A352" s="157"/>
      <c r="B352" s="324"/>
      <c r="F352" s="134"/>
      <c r="G352" s="610"/>
    </row>
    <row r="353" spans="1:7" ht="85.5">
      <c r="A353" s="161" t="s">
        <v>366</v>
      </c>
      <c r="B353" s="324"/>
      <c r="C353" s="239" t="s">
        <v>1194</v>
      </c>
      <c r="D353" s="194" t="s">
        <v>209</v>
      </c>
      <c r="E353" s="194">
        <v>1</v>
      </c>
      <c r="F353" s="270"/>
      <c r="G353" s="613">
        <f>E353*F353</f>
        <v>0</v>
      </c>
    </row>
    <row r="354" spans="1:7">
      <c r="A354" s="161"/>
      <c r="B354" s="324"/>
      <c r="C354" s="296"/>
      <c r="D354" s="291"/>
      <c r="E354" s="292"/>
    </row>
    <row r="355" spans="1:7" ht="30.75">
      <c r="A355" s="161" t="s">
        <v>368</v>
      </c>
      <c r="B355" s="324"/>
      <c r="C355" s="163" t="s">
        <v>365</v>
      </c>
      <c r="D355" s="159" t="s">
        <v>27</v>
      </c>
      <c r="E355" s="315">
        <v>10</v>
      </c>
      <c r="F355" s="247"/>
      <c r="G355" s="614">
        <f>E355*F355</f>
        <v>0</v>
      </c>
    </row>
    <row r="356" spans="1:7">
      <c r="A356" s="170"/>
      <c r="B356" s="324"/>
      <c r="C356" s="314"/>
      <c r="D356" s="159"/>
      <c r="E356" s="159"/>
    </row>
    <row r="357" spans="1:7" ht="30.75">
      <c r="A357" s="161" t="s">
        <v>369</v>
      </c>
      <c r="B357" s="324"/>
      <c r="C357" s="163" t="s">
        <v>367</v>
      </c>
      <c r="D357" s="159" t="s">
        <v>27</v>
      </c>
      <c r="E357" s="315">
        <v>12</v>
      </c>
      <c r="F357" s="247"/>
      <c r="G357" s="614">
        <f>E357*F357</f>
        <v>0</v>
      </c>
    </row>
    <row r="358" spans="1:7">
      <c r="A358" s="170"/>
      <c r="B358" s="219"/>
      <c r="F358" s="134"/>
      <c r="G358" s="610"/>
    </row>
    <row r="359" spans="1:7" ht="42.75">
      <c r="A359" s="161" t="s">
        <v>371</v>
      </c>
      <c r="B359" s="219"/>
      <c r="C359" s="163" t="s">
        <v>1381</v>
      </c>
      <c r="D359" s="159" t="s">
        <v>209</v>
      </c>
      <c r="E359" s="159">
        <v>1</v>
      </c>
      <c r="G359" s="606">
        <f>E359*F359</f>
        <v>0</v>
      </c>
    </row>
    <row r="360" spans="1:7">
      <c r="A360" s="161"/>
      <c r="B360" s="219"/>
      <c r="D360" s="314"/>
      <c r="E360" s="314"/>
    </row>
    <row r="361" spans="1:7" ht="28.5">
      <c r="A361" s="161" t="s">
        <v>373</v>
      </c>
      <c r="B361" s="219"/>
      <c r="C361" s="325" t="s">
        <v>370</v>
      </c>
      <c r="D361" s="188" t="s">
        <v>154</v>
      </c>
      <c r="E361" s="246">
        <v>64</v>
      </c>
      <c r="F361" s="247"/>
      <c r="G361" s="614">
        <f>E361*F361</f>
        <v>0</v>
      </c>
    </row>
    <row r="362" spans="1:7">
      <c r="A362" s="134"/>
      <c r="B362" s="295"/>
      <c r="F362" s="185"/>
    </row>
    <row r="363" spans="1:7">
      <c r="A363" s="202" t="s">
        <v>374</v>
      </c>
      <c r="B363" s="295"/>
      <c r="C363" s="325" t="s">
        <v>372</v>
      </c>
      <c r="D363" s="188" t="s">
        <v>27</v>
      </c>
      <c r="E363" s="246">
        <v>42</v>
      </c>
      <c r="F363" s="247"/>
      <c r="G363" s="614">
        <f>E363*F363</f>
        <v>0</v>
      </c>
    </row>
    <row r="364" spans="1:7">
      <c r="A364" s="170"/>
      <c r="B364" s="295"/>
      <c r="C364" s="325"/>
      <c r="D364" s="188"/>
      <c r="E364" s="246"/>
      <c r="F364" s="247"/>
      <c r="G364" s="614"/>
    </row>
    <row r="365" spans="1:7" ht="42.75">
      <c r="A365" s="202" t="s">
        <v>375</v>
      </c>
      <c r="B365" s="219"/>
      <c r="C365" s="145" t="s">
        <v>1380</v>
      </c>
      <c r="D365" s="169" t="s">
        <v>209</v>
      </c>
      <c r="E365" s="326">
        <v>4</v>
      </c>
      <c r="G365" s="606">
        <f>E365*F365</f>
        <v>0</v>
      </c>
    </row>
    <row r="366" spans="1:7">
      <c r="A366" s="170"/>
      <c r="B366" s="219"/>
      <c r="C366" s="168"/>
      <c r="D366" s="169"/>
      <c r="E366" s="153"/>
    </row>
    <row r="367" spans="1:7" ht="42.75">
      <c r="A367" s="202" t="s">
        <v>377</v>
      </c>
      <c r="B367" s="219"/>
      <c r="C367" s="327" t="s">
        <v>1195</v>
      </c>
      <c r="D367" s="155" t="s">
        <v>209</v>
      </c>
      <c r="E367" s="155">
        <v>4</v>
      </c>
      <c r="G367" s="606">
        <f>E367*F367</f>
        <v>0</v>
      </c>
    </row>
    <row r="368" spans="1:7">
      <c r="A368" s="170"/>
      <c r="B368" s="219"/>
      <c r="C368" s="168"/>
      <c r="D368" s="169"/>
      <c r="E368" s="153"/>
    </row>
    <row r="369" spans="1:7" ht="28.5">
      <c r="A369" s="202" t="s">
        <v>378</v>
      </c>
      <c r="B369" s="219"/>
      <c r="C369" s="328" t="s">
        <v>1196</v>
      </c>
      <c r="D369" s="159" t="s">
        <v>376</v>
      </c>
      <c r="E369" s="159">
        <v>310</v>
      </c>
      <c r="G369" s="606">
        <f>E369*F369</f>
        <v>0</v>
      </c>
    </row>
    <row r="370" spans="1:7">
      <c r="A370" s="170"/>
      <c r="B370" s="219"/>
      <c r="C370" s="314"/>
      <c r="D370" s="314"/>
      <c r="E370" s="314"/>
    </row>
    <row r="371" spans="1:7" ht="29.25" thickBot="1">
      <c r="A371" s="202" t="s">
        <v>838</v>
      </c>
      <c r="B371" s="219"/>
      <c r="C371" s="329" t="s">
        <v>379</v>
      </c>
      <c r="D371" s="330" t="s">
        <v>209</v>
      </c>
      <c r="E371" s="330">
        <v>1</v>
      </c>
      <c r="F371" s="331"/>
      <c r="G371" s="608">
        <f>E371*F371</f>
        <v>0</v>
      </c>
    </row>
    <row r="372" spans="1:7" ht="15" thickTop="1">
      <c r="A372" s="170"/>
      <c r="B372" s="219"/>
      <c r="C372" s="159" t="s">
        <v>380</v>
      </c>
      <c r="D372" s="332"/>
      <c r="E372" s="159"/>
      <c r="G372" s="606">
        <f>SUM(G120:G371)</f>
        <v>0</v>
      </c>
    </row>
    <row r="373" spans="1:7">
      <c r="A373" s="170"/>
      <c r="B373" s="219"/>
      <c r="F373" s="134"/>
      <c r="G373" s="610"/>
    </row>
    <row r="374" spans="1:7">
      <c r="A374" s="170"/>
      <c r="B374" s="219"/>
      <c r="F374" s="134"/>
      <c r="G374" s="610"/>
    </row>
    <row r="375" spans="1:7">
      <c r="A375" s="202"/>
      <c r="B375" s="219"/>
      <c r="F375" s="134"/>
      <c r="G375" s="610"/>
    </row>
    <row r="376" spans="1:7" ht="15.75">
      <c r="A376" s="560" t="s">
        <v>381</v>
      </c>
      <c r="B376" s="561"/>
      <c r="C376" s="333"/>
      <c r="D376" s="334"/>
      <c r="E376" s="335"/>
      <c r="F376" s="336"/>
    </row>
    <row r="377" spans="1:7">
      <c r="A377" s="202"/>
      <c r="B377" s="195"/>
      <c r="C377" s="152"/>
      <c r="D377" s="152"/>
      <c r="E377" s="152"/>
      <c r="F377" s="337"/>
    </row>
    <row r="378" spans="1:7" ht="28.5">
      <c r="A378" s="162" t="s">
        <v>1</v>
      </c>
      <c r="B378" s="338"/>
      <c r="C378" s="339" t="s">
        <v>1382</v>
      </c>
      <c r="D378" s="194" t="s">
        <v>382</v>
      </c>
      <c r="E378" s="340">
        <v>1</v>
      </c>
      <c r="F378" s="238"/>
      <c r="G378" s="609">
        <f>F378*E378</f>
        <v>0</v>
      </c>
    </row>
    <row r="379" spans="1:7" ht="15.75">
      <c r="A379" s="341"/>
      <c r="B379" s="342"/>
      <c r="C379" s="152"/>
      <c r="D379" s="153"/>
      <c r="E379" s="153"/>
      <c r="F379" s="337"/>
    </row>
    <row r="380" spans="1:7" ht="28.5">
      <c r="A380" s="162" t="s">
        <v>5</v>
      </c>
      <c r="B380" s="152"/>
      <c r="C380" s="339" t="s">
        <v>383</v>
      </c>
      <c r="D380" s="169" t="s">
        <v>384</v>
      </c>
      <c r="E380" s="194">
        <v>120</v>
      </c>
      <c r="G380" s="606">
        <f>E380*F380</f>
        <v>0</v>
      </c>
    </row>
    <row r="381" spans="1:7">
      <c r="A381" s="162"/>
      <c r="B381" s="152"/>
      <c r="C381" s="168"/>
      <c r="D381" s="153"/>
      <c r="E381" s="153"/>
      <c r="F381" s="337"/>
    </row>
    <row r="382" spans="1:7" ht="57">
      <c r="A382" s="162" t="s">
        <v>7</v>
      </c>
      <c r="B382" s="152"/>
      <c r="C382" s="343" t="s">
        <v>1383</v>
      </c>
      <c r="D382" s="188" t="s">
        <v>209</v>
      </c>
      <c r="E382" s="188">
        <v>1</v>
      </c>
      <c r="F382" s="337"/>
      <c r="G382" s="606">
        <f t="shared" ref="G382:G388" si="5">E382*F382</f>
        <v>0</v>
      </c>
    </row>
    <row r="383" spans="1:7">
      <c r="A383" s="341"/>
      <c r="B383" s="168"/>
      <c r="C383" s="152"/>
      <c r="D383" s="152"/>
      <c r="E383" s="152"/>
      <c r="F383" s="337"/>
    </row>
    <row r="384" spans="1:7" ht="43.5">
      <c r="A384" s="162" t="s">
        <v>8</v>
      </c>
      <c r="B384" s="168"/>
      <c r="C384" s="343" t="s">
        <v>385</v>
      </c>
      <c r="D384" s="344" t="s">
        <v>384</v>
      </c>
      <c r="E384" s="344">
        <v>860</v>
      </c>
      <c r="G384" s="606">
        <f t="shared" si="5"/>
        <v>0</v>
      </c>
    </row>
    <row r="385" spans="1:7">
      <c r="A385" s="162"/>
      <c r="B385" s="168"/>
      <c r="C385" s="152"/>
      <c r="D385" s="153"/>
      <c r="E385" s="153"/>
    </row>
    <row r="386" spans="1:7" ht="15">
      <c r="A386" s="162" t="s">
        <v>9</v>
      </c>
      <c r="B386" s="152"/>
      <c r="C386" s="345" t="s">
        <v>386</v>
      </c>
      <c r="D386" s="153" t="s">
        <v>154</v>
      </c>
      <c r="E386" s="153">
        <v>250</v>
      </c>
      <c r="F386" s="337"/>
      <c r="G386" s="606">
        <f t="shared" si="5"/>
        <v>0</v>
      </c>
    </row>
    <row r="387" spans="1:7">
      <c r="A387" s="170"/>
      <c r="B387" s="168"/>
      <c r="C387" s="346"/>
      <c r="D387" s="159"/>
      <c r="E387" s="159"/>
    </row>
    <row r="388" spans="1:7" ht="15">
      <c r="A388" s="347" t="s">
        <v>13</v>
      </c>
      <c r="B388" s="152"/>
      <c r="C388" s="345" t="s">
        <v>387</v>
      </c>
      <c r="D388" s="153" t="s">
        <v>154</v>
      </c>
      <c r="E388" s="153">
        <v>120</v>
      </c>
      <c r="F388" s="337"/>
      <c r="G388" s="606">
        <f t="shared" si="5"/>
        <v>0</v>
      </c>
    </row>
    <row r="389" spans="1:7">
      <c r="A389" s="162"/>
      <c r="B389" s="152"/>
      <c r="C389" s="345"/>
      <c r="D389" s="153"/>
      <c r="E389" s="153"/>
    </row>
    <row r="390" spans="1:7" ht="15">
      <c r="A390" s="347" t="s">
        <v>14</v>
      </c>
      <c r="B390" s="152"/>
      <c r="C390" s="345" t="s">
        <v>388</v>
      </c>
      <c r="D390" s="153" t="s">
        <v>154</v>
      </c>
      <c r="E390" s="153">
        <v>24</v>
      </c>
      <c r="F390" s="337"/>
      <c r="G390" s="606">
        <f>E390*F390</f>
        <v>0</v>
      </c>
    </row>
    <row r="391" spans="1:7">
      <c r="A391" s="341"/>
      <c r="B391" s="186"/>
      <c r="C391" s="153"/>
      <c r="D391" s="159"/>
      <c r="E391" s="159"/>
    </row>
    <row r="392" spans="1:7" ht="57">
      <c r="A392" s="347" t="s">
        <v>15</v>
      </c>
      <c r="B392" s="152"/>
      <c r="C392" s="348" t="s">
        <v>389</v>
      </c>
      <c r="D392" s="349"/>
      <c r="E392" s="350"/>
    </row>
    <row r="393" spans="1:7">
      <c r="A393" s="341"/>
      <c r="B393" s="152"/>
      <c r="F393" s="134"/>
      <c r="G393" s="610"/>
    </row>
    <row r="394" spans="1:7">
      <c r="A394" s="170"/>
      <c r="B394" s="152"/>
      <c r="C394" s="348" t="s">
        <v>390</v>
      </c>
      <c r="D394" s="349" t="s">
        <v>209</v>
      </c>
      <c r="E394" s="350">
        <v>1</v>
      </c>
      <c r="G394" s="610"/>
    </row>
    <row r="395" spans="1:7">
      <c r="A395" s="347"/>
      <c r="B395" s="153"/>
      <c r="C395" s="346"/>
      <c r="D395" s="159"/>
      <c r="E395" s="159"/>
    </row>
    <row r="396" spans="1:7">
      <c r="A396" s="341"/>
      <c r="B396" s="152"/>
      <c r="C396" s="348" t="s">
        <v>391</v>
      </c>
      <c r="D396" s="349" t="s">
        <v>209</v>
      </c>
      <c r="E396" s="350">
        <v>6</v>
      </c>
    </row>
    <row r="397" spans="1:7">
      <c r="A397" s="170"/>
      <c r="B397" s="152"/>
      <c r="C397" s="348"/>
      <c r="D397" s="349"/>
      <c r="E397" s="350"/>
    </row>
    <row r="398" spans="1:7" ht="142.5">
      <c r="A398" s="170"/>
      <c r="B398" s="152"/>
      <c r="C398" s="351" t="s">
        <v>1197</v>
      </c>
      <c r="D398" s="188" t="s">
        <v>209</v>
      </c>
      <c r="E398" s="188">
        <v>1</v>
      </c>
      <c r="F398" s="134"/>
    </row>
    <row r="399" spans="1:7">
      <c r="A399" s="162"/>
      <c r="B399" s="152"/>
      <c r="F399" s="134"/>
    </row>
    <row r="400" spans="1:7">
      <c r="A400" s="162"/>
      <c r="B400" s="152"/>
      <c r="C400" s="348" t="s">
        <v>1198</v>
      </c>
      <c r="D400" s="349" t="s">
        <v>209</v>
      </c>
      <c r="E400" s="350">
        <v>1</v>
      </c>
    </row>
    <row r="401" spans="1:5">
      <c r="A401" s="162"/>
      <c r="B401" s="152"/>
      <c r="C401" s="348"/>
      <c r="D401" s="349"/>
      <c r="E401" s="350"/>
    </row>
    <row r="402" spans="1:5">
      <c r="A402" s="162"/>
      <c r="B402" s="152"/>
      <c r="C402" s="348" t="s">
        <v>392</v>
      </c>
      <c r="D402" s="349" t="s">
        <v>209</v>
      </c>
      <c r="E402" s="350">
        <v>1</v>
      </c>
    </row>
    <row r="403" spans="1:5">
      <c r="A403" s="162"/>
      <c r="B403" s="152"/>
      <c r="C403" s="348"/>
      <c r="D403" s="349"/>
      <c r="E403" s="350"/>
    </row>
    <row r="404" spans="1:5">
      <c r="A404" s="162"/>
      <c r="B404" s="152"/>
      <c r="C404" s="339" t="s">
        <v>393</v>
      </c>
      <c r="D404" s="349" t="s">
        <v>27</v>
      </c>
      <c r="E404" s="292">
        <v>3</v>
      </c>
    </row>
    <row r="405" spans="1:5">
      <c r="A405" s="162"/>
      <c r="B405" s="152"/>
      <c r="C405" s="348"/>
      <c r="D405" s="349"/>
      <c r="E405" s="350"/>
    </row>
    <row r="406" spans="1:5">
      <c r="A406" s="162"/>
      <c r="B406" s="152"/>
      <c r="C406" s="348" t="s">
        <v>394</v>
      </c>
      <c r="D406" s="349" t="s">
        <v>209</v>
      </c>
      <c r="E406" s="350">
        <v>2</v>
      </c>
    </row>
    <row r="407" spans="1:5">
      <c r="A407" s="162"/>
      <c r="B407" s="152"/>
      <c r="C407" s="348"/>
      <c r="D407" s="349"/>
      <c r="E407" s="350"/>
    </row>
    <row r="408" spans="1:5" ht="57">
      <c r="A408" s="162"/>
      <c r="B408" s="152"/>
      <c r="C408" s="348" t="s">
        <v>1199</v>
      </c>
      <c r="D408" s="349" t="s">
        <v>209</v>
      </c>
      <c r="E408" s="350">
        <v>1</v>
      </c>
    </row>
    <row r="409" spans="1:5">
      <c r="A409" s="162"/>
      <c r="B409" s="152"/>
      <c r="C409" s="348"/>
      <c r="D409" s="349"/>
      <c r="E409" s="350"/>
    </row>
    <row r="410" spans="1:5" ht="57">
      <c r="A410" s="162"/>
      <c r="B410" s="152"/>
      <c r="C410" s="352" t="s">
        <v>395</v>
      </c>
      <c r="D410" s="349" t="s">
        <v>209</v>
      </c>
      <c r="E410" s="350">
        <v>1</v>
      </c>
    </row>
    <row r="411" spans="1:5">
      <c r="A411" s="162"/>
      <c r="B411" s="152"/>
      <c r="C411" s="352"/>
      <c r="D411" s="349"/>
      <c r="E411" s="350"/>
    </row>
    <row r="412" spans="1:5" ht="42.75">
      <c r="A412" s="162"/>
      <c r="B412" s="152"/>
      <c r="C412" s="343" t="s">
        <v>1034</v>
      </c>
      <c r="D412" s="188" t="s">
        <v>209</v>
      </c>
      <c r="E412" s="188">
        <v>1</v>
      </c>
    </row>
    <row r="413" spans="1:5">
      <c r="A413" s="162"/>
      <c r="B413" s="152"/>
      <c r="C413" s="353" t="s">
        <v>396</v>
      </c>
      <c r="D413" s="349"/>
      <c r="E413" s="350"/>
    </row>
    <row r="414" spans="1:5">
      <c r="A414" s="162"/>
      <c r="B414" s="152"/>
      <c r="C414" s="348" t="s">
        <v>397</v>
      </c>
      <c r="D414" s="349" t="s">
        <v>209</v>
      </c>
      <c r="E414" s="350">
        <v>150</v>
      </c>
    </row>
    <row r="415" spans="1:5">
      <c r="A415" s="162"/>
      <c r="B415" s="152"/>
      <c r="C415" s="354"/>
      <c r="D415" s="355"/>
      <c r="E415" s="355"/>
    </row>
    <row r="416" spans="1:5">
      <c r="A416" s="162"/>
      <c r="B416" s="152"/>
      <c r="C416" s="346"/>
      <c r="D416" s="159"/>
      <c r="E416" s="159"/>
    </row>
    <row r="417" spans="1:7">
      <c r="A417" s="162"/>
      <c r="B417" s="152"/>
      <c r="C417" s="346"/>
      <c r="D417" s="349" t="s">
        <v>209</v>
      </c>
      <c r="E417" s="350">
        <v>1</v>
      </c>
      <c r="G417" s="606">
        <f>E417*F417</f>
        <v>0</v>
      </c>
    </row>
    <row r="418" spans="1:7">
      <c r="A418" s="162"/>
      <c r="B418" s="152"/>
      <c r="C418" s="346"/>
      <c r="D418" s="159"/>
      <c r="E418" s="159"/>
    </row>
    <row r="419" spans="1:7" ht="28.5">
      <c r="A419" s="347" t="s">
        <v>16</v>
      </c>
      <c r="B419" s="152"/>
      <c r="C419" s="212" t="s">
        <v>1200</v>
      </c>
      <c r="D419" s="159" t="s">
        <v>27</v>
      </c>
      <c r="E419" s="356">
        <v>1</v>
      </c>
      <c r="G419" s="606">
        <f>E419*F419</f>
        <v>0</v>
      </c>
    </row>
    <row r="420" spans="1:7">
      <c r="A420" s="347"/>
      <c r="B420" s="152"/>
      <c r="C420" s="212"/>
      <c r="D420" s="159"/>
      <c r="E420" s="356"/>
    </row>
    <row r="421" spans="1:7" ht="28.5">
      <c r="A421" s="347" t="s">
        <v>19</v>
      </c>
      <c r="B421" s="152"/>
      <c r="C421" s="206" t="s">
        <v>1201</v>
      </c>
      <c r="D421" s="159" t="s">
        <v>27</v>
      </c>
      <c r="E421" s="356">
        <v>19</v>
      </c>
      <c r="G421" s="606">
        <f>E421*F421</f>
        <v>0</v>
      </c>
    </row>
    <row r="422" spans="1:7">
      <c r="A422" s="347"/>
      <c r="B422" s="152"/>
      <c r="C422" s="206"/>
      <c r="D422" s="159"/>
      <c r="E422" s="356"/>
    </row>
    <row r="423" spans="1:7" ht="28.5">
      <c r="A423" s="187" t="s">
        <v>20</v>
      </c>
      <c r="B423" s="152"/>
      <c r="C423" s="212" t="s">
        <v>1202</v>
      </c>
      <c r="D423" s="159" t="s">
        <v>27</v>
      </c>
      <c r="E423" s="356">
        <v>9</v>
      </c>
      <c r="G423" s="606">
        <f>E423*F423</f>
        <v>0</v>
      </c>
    </row>
    <row r="424" spans="1:7">
      <c r="A424" s="134"/>
      <c r="B424" s="152"/>
      <c r="C424" s="152"/>
      <c r="D424" s="153"/>
      <c r="E424" s="153"/>
    </row>
    <row r="425" spans="1:7" ht="42.75">
      <c r="A425" s="347" t="s">
        <v>21</v>
      </c>
      <c r="B425" s="152"/>
      <c r="C425" s="339" t="s">
        <v>398</v>
      </c>
      <c r="D425" s="169" t="s">
        <v>384</v>
      </c>
      <c r="E425" s="194">
        <v>120</v>
      </c>
      <c r="G425" s="606">
        <f>E425*F425</f>
        <v>0</v>
      </c>
    </row>
    <row r="426" spans="1:7">
      <c r="A426" s="347"/>
      <c r="B426" s="152"/>
      <c r="C426" s="152"/>
      <c r="D426" s="153"/>
      <c r="E426" s="153"/>
    </row>
    <row r="427" spans="1:7" ht="42.75">
      <c r="A427" s="347" t="s">
        <v>48</v>
      </c>
      <c r="B427" s="357"/>
      <c r="C427" s="177" t="s">
        <v>1183</v>
      </c>
      <c r="D427" s="289" t="s">
        <v>327</v>
      </c>
      <c r="E427" s="159">
        <v>10</v>
      </c>
      <c r="G427" s="606">
        <f>E427*F427</f>
        <v>0</v>
      </c>
    </row>
    <row r="428" spans="1:7">
      <c r="A428" s="134"/>
      <c r="B428" s="357"/>
      <c r="C428" s="296"/>
      <c r="D428" s="291"/>
      <c r="E428" s="292"/>
    </row>
    <row r="429" spans="1:7" ht="42.75">
      <c r="A429" s="347" t="s">
        <v>67</v>
      </c>
      <c r="B429" s="152"/>
      <c r="C429" s="297" t="s">
        <v>1184</v>
      </c>
      <c r="D429" s="289" t="s">
        <v>327</v>
      </c>
      <c r="E429" s="159">
        <v>80</v>
      </c>
      <c r="G429" s="606">
        <f>E429*F429</f>
        <v>0</v>
      </c>
    </row>
    <row r="430" spans="1:7">
      <c r="A430" s="170"/>
      <c r="B430" s="152"/>
      <c r="C430" s="346"/>
      <c r="D430" s="159"/>
      <c r="E430" s="159"/>
    </row>
    <row r="431" spans="1:7" ht="42.75">
      <c r="A431" s="347" t="s">
        <v>73</v>
      </c>
      <c r="B431" s="152"/>
      <c r="C431" s="358" t="s">
        <v>1203</v>
      </c>
      <c r="D431" s="153" t="s">
        <v>27</v>
      </c>
      <c r="E431" s="153">
        <v>24</v>
      </c>
      <c r="G431" s="606">
        <f>E431*F431</f>
        <v>0</v>
      </c>
    </row>
    <row r="432" spans="1:7" ht="12.75">
      <c r="A432" s="170"/>
      <c r="F432" s="134"/>
      <c r="G432" s="610"/>
    </row>
    <row r="433" spans="1:7" ht="15" thickBot="1">
      <c r="A433" s="347" t="s">
        <v>135</v>
      </c>
      <c r="B433" s="152"/>
      <c r="C433" s="359" t="s">
        <v>399</v>
      </c>
      <c r="D433" s="360" t="s">
        <v>316</v>
      </c>
      <c r="E433" s="360">
        <v>1</v>
      </c>
      <c r="F433" s="331"/>
      <c r="G433" s="608">
        <f>E433*F433</f>
        <v>0</v>
      </c>
    </row>
    <row r="434" spans="1:7" ht="15" thickTop="1">
      <c r="A434" s="162"/>
      <c r="B434" s="152"/>
      <c r="C434" s="152"/>
      <c r="D434" s="153"/>
      <c r="E434" s="153"/>
    </row>
    <row r="435" spans="1:7">
      <c r="A435" s="162"/>
      <c r="B435" s="168"/>
      <c r="C435" s="153" t="s">
        <v>35</v>
      </c>
      <c r="D435" s="153"/>
      <c r="E435" s="153"/>
      <c r="G435" s="606">
        <f>SUM(G376:G433)</f>
        <v>0</v>
      </c>
    </row>
    <row r="436" spans="1:7">
      <c r="A436" s="162"/>
      <c r="B436" s="168"/>
      <c r="C436" s="153"/>
      <c r="D436" s="153"/>
      <c r="E436" s="153"/>
    </row>
    <row r="437" spans="1:7" ht="15.75">
      <c r="A437" s="361" t="s">
        <v>400</v>
      </c>
      <c r="B437" s="198"/>
      <c r="C437" s="198" t="s">
        <v>401</v>
      </c>
      <c r="D437" s="333"/>
      <c r="E437" s="333"/>
      <c r="F437" s="134"/>
      <c r="G437" s="610"/>
    </row>
    <row r="438" spans="1:7" ht="15.75">
      <c r="A438" s="362"/>
      <c r="B438"/>
      <c r="C438" s="363"/>
      <c r="D438" s="364"/>
      <c r="E438" s="364"/>
      <c r="F438" s="186"/>
    </row>
    <row r="439" spans="1:7" ht="85.5">
      <c r="A439" s="294" t="s">
        <v>1</v>
      </c>
      <c r="C439" s="365" t="s">
        <v>1029</v>
      </c>
      <c r="D439" s="366"/>
      <c r="E439" s="367"/>
    </row>
    <row r="440" spans="1:7" ht="15.75">
      <c r="A440" s="362"/>
      <c r="B440" s="368"/>
      <c r="C440" s="365"/>
      <c r="D440" s="366"/>
      <c r="E440" s="367"/>
    </row>
    <row r="441" spans="1:7" ht="15.75">
      <c r="A441" s="362"/>
      <c r="B441" s="369"/>
      <c r="C441" s="365" t="s">
        <v>1204</v>
      </c>
      <c r="D441" s="366" t="s">
        <v>27</v>
      </c>
      <c r="E441" s="367">
        <v>1</v>
      </c>
      <c r="F441" s="270"/>
      <c r="G441" s="613"/>
    </row>
    <row r="442" spans="1:7" ht="15.75">
      <c r="A442" s="362"/>
      <c r="B442" s="369"/>
      <c r="C442" s="365" t="s">
        <v>1205</v>
      </c>
      <c r="D442" s="366" t="s">
        <v>27</v>
      </c>
      <c r="E442" s="367">
        <v>1</v>
      </c>
      <c r="F442" s="270"/>
      <c r="G442" s="613"/>
    </row>
    <row r="443" spans="1:7" ht="15.75">
      <c r="A443" s="362"/>
      <c r="B443" s="369"/>
      <c r="C443" s="370" t="s">
        <v>402</v>
      </c>
      <c r="D443" s="366" t="s">
        <v>27</v>
      </c>
      <c r="E443" s="367">
        <v>8</v>
      </c>
      <c r="F443" s="270"/>
      <c r="G443" s="613"/>
    </row>
    <row r="444" spans="1:7" ht="15.75">
      <c r="A444" s="362"/>
      <c r="B444" s="369"/>
      <c r="C444" s="371"/>
      <c r="D444" s="372"/>
      <c r="E444" s="373"/>
      <c r="F444" s="270"/>
      <c r="G444" s="613"/>
    </row>
    <row r="445" spans="1:7" ht="28.5">
      <c r="A445" s="362"/>
      <c r="B445" s="369"/>
      <c r="C445" s="374"/>
      <c r="D445" s="375" t="s">
        <v>382</v>
      </c>
      <c r="E445" s="367">
        <v>1</v>
      </c>
      <c r="F445" s="270"/>
      <c r="G445" s="606">
        <f>F445*E445</f>
        <v>0</v>
      </c>
    </row>
    <row r="446" spans="1:7" ht="15.75">
      <c r="A446" s="362"/>
      <c r="B446" s="369"/>
      <c r="C446" s="363"/>
      <c r="D446" s="364"/>
      <c r="E446" s="364"/>
      <c r="F446" s="270"/>
      <c r="G446" s="613"/>
    </row>
    <row r="447" spans="1:7" ht="28.5">
      <c r="A447" s="294" t="s">
        <v>5</v>
      </c>
      <c r="B447" s="369"/>
      <c r="C447" s="154" t="s">
        <v>1206</v>
      </c>
      <c r="D447" s="376" t="s">
        <v>27</v>
      </c>
      <c r="E447" s="155">
        <v>10</v>
      </c>
      <c r="G447" s="606">
        <f>F447*E447</f>
        <v>0</v>
      </c>
    </row>
    <row r="448" spans="1:7">
      <c r="A448" s="294"/>
      <c r="B448" s="369"/>
      <c r="C448" s="377"/>
      <c r="D448" s="194"/>
      <c r="E448" s="194"/>
    </row>
    <row r="449" spans="1:7">
      <c r="A449" s="294" t="s">
        <v>7</v>
      </c>
      <c r="B449" s="369"/>
      <c r="C449" s="154" t="s">
        <v>1207</v>
      </c>
      <c r="D449" s="376" t="s">
        <v>27</v>
      </c>
      <c r="E449" s="155">
        <v>2</v>
      </c>
      <c r="G449" s="606">
        <f>F449*E449</f>
        <v>0</v>
      </c>
    </row>
    <row r="450" spans="1:7">
      <c r="A450" s="294"/>
      <c r="B450" s="378"/>
    </row>
    <row r="451" spans="1:7" ht="43.5">
      <c r="A451" s="294" t="s">
        <v>8</v>
      </c>
      <c r="B451" s="378"/>
      <c r="C451" s="154" t="s">
        <v>1208</v>
      </c>
      <c r="D451" s="376" t="s">
        <v>154</v>
      </c>
      <c r="E451" s="155">
        <v>650</v>
      </c>
      <c r="G451" s="606">
        <f>F451*E451</f>
        <v>0</v>
      </c>
    </row>
    <row r="452" spans="1:7">
      <c r="A452" s="294"/>
      <c r="B452" s="378"/>
      <c r="C452" s="154"/>
      <c r="D452" s="376"/>
      <c r="E452" s="155"/>
    </row>
    <row r="453" spans="1:7" ht="28.5">
      <c r="A453" s="294" t="s">
        <v>9</v>
      </c>
      <c r="B453" s="378"/>
      <c r="C453" s="154" t="s">
        <v>403</v>
      </c>
      <c r="D453" s="376" t="s">
        <v>27</v>
      </c>
      <c r="E453" s="155">
        <v>10</v>
      </c>
      <c r="G453" s="606">
        <f>F453*E453</f>
        <v>0</v>
      </c>
    </row>
    <row r="454" spans="1:7">
      <c r="A454" s="170"/>
      <c r="F454" s="186"/>
    </row>
    <row r="455" spans="1:7" ht="42.75">
      <c r="A455" s="294" t="s">
        <v>13</v>
      </c>
      <c r="C455" s="154" t="s">
        <v>404</v>
      </c>
      <c r="D455" s="376" t="s">
        <v>209</v>
      </c>
      <c r="E455" s="155">
        <v>1</v>
      </c>
      <c r="G455" s="136">
        <f t="shared" ref="G455" si="6">E455*F455</f>
        <v>0</v>
      </c>
    </row>
    <row r="456" spans="1:7">
      <c r="A456" s="294"/>
      <c r="B456" s="378"/>
      <c r="F456" s="186"/>
    </row>
    <row r="457" spans="1:7" ht="71.25">
      <c r="A457" s="294" t="s">
        <v>14</v>
      </c>
      <c r="B457" s="378"/>
      <c r="C457" s="379" t="s">
        <v>1030</v>
      </c>
      <c r="D457" s="376"/>
      <c r="E457" s="155"/>
    </row>
    <row r="458" spans="1:7">
      <c r="A458" s="170"/>
      <c r="B458" s="378"/>
      <c r="C458" s="380"/>
      <c r="D458" s="376"/>
      <c r="E458" s="155"/>
    </row>
    <row r="459" spans="1:7">
      <c r="A459" s="170"/>
      <c r="B459" s="378"/>
      <c r="C459" s="380" t="s">
        <v>1035</v>
      </c>
      <c r="D459" s="381" t="s">
        <v>27</v>
      </c>
      <c r="E459" s="155">
        <v>1</v>
      </c>
    </row>
    <row r="460" spans="1:7">
      <c r="A460" s="170"/>
      <c r="B460" s="378"/>
      <c r="C460" s="382" t="s">
        <v>1036</v>
      </c>
      <c r="D460" s="381" t="s">
        <v>27</v>
      </c>
      <c r="E460" s="155">
        <v>1</v>
      </c>
    </row>
    <row r="461" spans="1:7">
      <c r="A461" s="294"/>
      <c r="B461" s="378"/>
      <c r="C461" s="382" t="s">
        <v>1037</v>
      </c>
      <c r="D461" s="381" t="s">
        <v>27</v>
      </c>
      <c r="E461" s="155">
        <v>1</v>
      </c>
    </row>
    <row r="462" spans="1:7" ht="28.5">
      <c r="A462" s="170"/>
      <c r="B462" s="378"/>
      <c r="C462" s="382" t="s">
        <v>1209</v>
      </c>
      <c r="D462" s="381" t="s">
        <v>27</v>
      </c>
      <c r="E462" s="155">
        <v>1</v>
      </c>
    </row>
    <row r="463" spans="1:7">
      <c r="A463" s="294"/>
      <c r="B463" s="378"/>
      <c r="C463" s="382" t="s">
        <v>405</v>
      </c>
      <c r="D463" s="381" t="s">
        <v>27</v>
      </c>
      <c r="E463" s="155">
        <v>2</v>
      </c>
    </row>
    <row r="464" spans="1:7">
      <c r="A464" s="294"/>
      <c r="B464" s="378"/>
      <c r="C464" s="382" t="s">
        <v>406</v>
      </c>
      <c r="D464" s="381" t="s">
        <v>27</v>
      </c>
      <c r="E464" s="155">
        <v>2</v>
      </c>
    </row>
    <row r="465" spans="1:7">
      <c r="A465" s="294"/>
      <c r="B465" s="378"/>
      <c r="C465" s="382" t="s">
        <v>1210</v>
      </c>
      <c r="D465" s="381"/>
      <c r="E465" s="155">
        <v>16</v>
      </c>
    </row>
    <row r="466" spans="1:7">
      <c r="A466" s="294"/>
      <c r="B466" s="378"/>
      <c r="C466" s="382" t="s">
        <v>407</v>
      </c>
      <c r="D466" s="381" t="s">
        <v>154</v>
      </c>
      <c r="E466" s="155">
        <v>12</v>
      </c>
    </row>
    <row r="467" spans="1:7">
      <c r="A467" s="294"/>
      <c r="B467" s="378"/>
      <c r="C467" s="383"/>
      <c r="D467" s="384"/>
      <c r="E467" s="385"/>
    </row>
    <row r="468" spans="1:7" ht="28.5">
      <c r="A468" s="134"/>
      <c r="B468" s="378"/>
      <c r="C468" s="386"/>
      <c r="D468" s="387" t="s">
        <v>382</v>
      </c>
      <c r="E468" s="388">
        <v>1</v>
      </c>
      <c r="F468" s="323"/>
      <c r="G468" s="616">
        <f t="shared" ref="G468" si="7">E468*F468</f>
        <v>0</v>
      </c>
    </row>
    <row r="469" spans="1:7">
      <c r="A469" s="134"/>
      <c r="B469" s="378"/>
      <c r="F469" s="186"/>
    </row>
    <row r="470" spans="1:7" ht="42.75">
      <c r="A470" s="294" t="s">
        <v>15</v>
      </c>
      <c r="B470" s="378"/>
      <c r="C470" s="379" t="s">
        <v>408</v>
      </c>
      <c r="D470" s="155" t="s">
        <v>154</v>
      </c>
      <c r="E470" s="155">
        <v>86</v>
      </c>
      <c r="G470" s="606">
        <f t="shared" ref="G470:G478" si="8">E470*F470</f>
        <v>0</v>
      </c>
    </row>
    <row r="471" spans="1:7">
      <c r="A471" s="170"/>
      <c r="B471" s="378"/>
      <c r="C471" s="379"/>
      <c r="D471" s="376"/>
      <c r="E471" s="155"/>
    </row>
    <row r="472" spans="1:7" ht="42.75">
      <c r="A472" s="294" t="s">
        <v>16</v>
      </c>
      <c r="B472" s="378"/>
      <c r="C472" s="379" t="s">
        <v>409</v>
      </c>
      <c r="D472" s="155" t="s">
        <v>154</v>
      </c>
      <c r="E472" s="155">
        <v>45</v>
      </c>
      <c r="G472" s="606">
        <f t="shared" si="8"/>
        <v>0</v>
      </c>
    </row>
    <row r="473" spans="1:7">
      <c r="A473" s="294"/>
      <c r="B473" s="378"/>
      <c r="C473" s="379"/>
      <c r="D473" s="376"/>
      <c r="E473" s="155"/>
    </row>
    <row r="474" spans="1:7" ht="42.75">
      <c r="A474" s="294" t="s">
        <v>19</v>
      </c>
      <c r="B474" s="378"/>
      <c r="C474" s="389" t="s">
        <v>410</v>
      </c>
      <c r="D474" s="376" t="s">
        <v>209</v>
      </c>
      <c r="E474" s="155">
        <v>1</v>
      </c>
      <c r="G474" s="606">
        <f t="shared" si="8"/>
        <v>0</v>
      </c>
    </row>
    <row r="475" spans="1:7">
      <c r="A475" s="294"/>
      <c r="B475" s="378"/>
      <c r="C475" s="379"/>
      <c r="D475" s="376"/>
      <c r="E475" s="155"/>
    </row>
    <row r="476" spans="1:7" ht="28.5">
      <c r="A476" s="390" t="s">
        <v>20</v>
      </c>
      <c r="B476" s="391"/>
      <c r="C476" s="392" t="s">
        <v>1211</v>
      </c>
      <c r="D476" s="393" t="s">
        <v>27</v>
      </c>
      <c r="E476" s="394">
        <v>6</v>
      </c>
      <c r="G476" s="606">
        <f t="shared" si="8"/>
        <v>0</v>
      </c>
    </row>
    <row r="477" spans="1:7">
      <c r="A477" s="294"/>
      <c r="B477" s="378"/>
      <c r="C477" s="392"/>
      <c r="D477" s="393"/>
      <c r="E477" s="394"/>
    </row>
    <row r="478" spans="1:7" ht="43.5" thickBot="1">
      <c r="A478" s="390" t="s">
        <v>21</v>
      </c>
      <c r="B478" s="378"/>
      <c r="C478" s="395" t="s">
        <v>411</v>
      </c>
      <c r="D478" s="396" t="s">
        <v>209</v>
      </c>
      <c r="E478" s="397">
        <v>1</v>
      </c>
      <c r="F478" s="331"/>
      <c r="G478" s="608">
        <f t="shared" si="8"/>
        <v>0</v>
      </c>
    </row>
    <row r="479" spans="1:7" ht="15" thickTop="1">
      <c r="A479" s="134"/>
      <c r="B479" s="378"/>
      <c r="C479" s="398" t="s">
        <v>412</v>
      </c>
      <c r="D479" s="376"/>
      <c r="E479" s="155"/>
      <c r="G479" s="606">
        <f>SUM(G446:G478)</f>
        <v>0</v>
      </c>
    </row>
    <row r="480" spans="1:7">
      <c r="A480" s="134"/>
      <c r="B480" s="391"/>
      <c r="F480" s="304"/>
    </row>
    <row r="481" spans="1:5" ht="15.75">
      <c r="A481" s="399" t="s">
        <v>413</v>
      </c>
      <c r="B481" s="400"/>
      <c r="C481" s="401" t="s">
        <v>414</v>
      </c>
      <c r="D481" s="402"/>
      <c r="E481" s="403"/>
    </row>
    <row r="482" spans="1:5" ht="18">
      <c r="A482" s="294"/>
      <c r="B482" s="368"/>
      <c r="C482" s="404"/>
      <c r="D482" s="405"/>
      <c r="E482" s="406"/>
    </row>
    <row r="483" spans="1:5" ht="85.5">
      <c r="A483" s="294" t="s">
        <v>1</v>
      </c>
      <c r="B483" s="368"/>
      <c r="C483" s="171" t="s">
        <v>1212</v>
      </c>
      <c r="D483" s="407"/>
      <c r="E483" s="408"/>
    </row>
    <row r="484" spans="1:5" ht="28.5">
      <c r="A484" s="294"/>
      <c r="C484" s="171" t="s">
        <v>415</v>
      </c>
      <c r="D484" s="408"/>
      <c r="E484" s="408"/>
    </row>
    <row r="485" spans="1:5" ht="28.5">
      <c r="A485" s="170"/>
      <c r="B485" s="409"/>
      <c r="C485" s="158" t="s">
        <v>416</v>
      </c>
      <c r="D485" s="408"/>
      <c r="E485" s="408"/>
    </row>
    <row r="486" spans="1:5">
      <c r="A486" s="170"/>
      <c r="B486" s="410"/>
      <c r="C486" s="158" t="s">
        <v>417</v>
      </c>
      <c r="D486" s="408"/>
      <c r="E486" s="408"/>
    </row>
    <row r="487" spans="1:5">
      <c r="A487" s="170"/>
      <c r="B487" s="410"/>
      <c r="C487" s="171" t="s">
        <v>418</v>
      </c>
      <c r="D487" s="408"/>
      <c r="E487" s="408"/>
    </row>
    <row r="488" spans="1:5">
      <c r="A488" s="170"/>
      <c r="B488" s="410"/>
      <c r="C488" s="171" t="s">
        <v>419</v>
      </c>
      <c r="D488" s="408"/>
      <c r="E488" s="408"/>
    </row>
    <row r="489" spans="1:5">
      <c r="A489" s="170"/>
      <c r="B489" s="410"/>
      <c r="C489" s="171" t="s">
        <v>420</v>
      </c>
      <c r="D489" s="408"/>
      <c r="E489" s="408"/>
    </row>
    <row r="490" spans="1:5">
      <c r="A490" s="170"/>
      <c r="B490" s="410"/>
      <c r="C490" s="171" t="s">
        <v>421</v>
      </c>
      <c r="D490" s="408"/>
      <c r="E490" s="408"/>
    </row>
    <row r="491" spans="1:5">
      <c r="A491" s="170"/>
      <c r="B491" s="410"/>
      <c r="C491" s="158" t="s">
        <v>422</v>
      </c>
      <c r="D491" s="408"/>
      <c r="E491" s="408"/>
    </row>
    <row r="492" spans="1:5">
      <c r="A492" s="170"/>
      <c r="B492" s="410"/>
      <c r="C492" s="171" t="s">
        <v>423</v>
      </c>
      <c r="D492" s="408"/>
      <c r="E492" s="408"/>
    </row>
    <row r="493" spans="1:5">
      <c r="A493" s="170"/>
      <c r="B493" s="410"/>
      <c r="C493" s="158" t="s">
        <v>424</v>
      </c>
      <c r="D493" s="408"/>
      <c r="E493" s="408"/>
    </row>
    <row r="494" spans="1:5">
      <c r="A494" s="170"/>
      <c r="B494" s="410"/>
      <c r="C494" s="158" t="s">
        <v>1213</v>
      </c>
      <c r="D494" s="408"/>
      <c r="E494" s="408"/>
    </row>
    <row r="495" spans="1:5">
      <c r="A495" s="170"/>
      <c r="B495" s="410"/>
      <c r="C495" s="158" t="s">
        <v>425</v>
      </c>
      <c r="D495" s="408"/>
      <c r="E495" s="408"/>
    </row>
    <row r="496" spans="1:5" ht="28.5">
      <c r="A496" s="170"/>
      <c r="B496" s="410"/>
      <c r="C496" s="158" t="s">
        <v>426</v>
      </c>
      <c r="D496" s="408"/>
      <c r="E496" s="408"/>
    </row>
    <row r="497" spans="1:7">
      <c r="A497" s="170"/>
      <c r="B497" s="410"/>
      <c r="C497" s="158" t="s">
        <v>427</v>
      </c>
      <c r="D497" s="408"/>
      <c r="E497" s="408"/>
    </row>
    <row r="498" spans="1:7">
      <c r="A498" s="170"/>
      <c r="B498" s="410"/>
      <c r="C498" s="411" t="s">
        <v>428</v>
      </c>
      <c r="D498" s="412"/>
      <c r="E498" s="412"/>
    </row>
    <row r="499" spans="1:7">
      <c r="A499" s="170"/>
      <c r="B499" s="410"/>
      <c r="C499" s="171"/>
      <c r="D499" s="407" t="s">
        <v>382</v>
      </c>
      <c r="E499" s="408">
        <v>1</v>
      </c>
      <c r="G499" s="606">
        <f>E499*F499</f>
        <v>0</v>
      </c>
    </row>
    <row r="500" spans="1:7">
      <c r="A500" s="170"/>
      <c r="B500" s="410"/>
      <c r="C500" s="171"/>
      <c r="D500" s="408"/>
      <c r="E500" s="408"/>
    </row>
    <row r="501" spans="1:7" ht="156.75">
      <c r="A501" s="294" t="s">
        <v>5</v>
      </c>
      <c r="B501" s="410"/>
      <c r="C501" s="413" t="s">
        <v>1214</v>
      </c>
      <c r="D501" s="414" t="s">
        <v>27</v>
      </c>
      <c r="E501" s="408">
        <v>31</v>
      </c>
      <c r="G501" s="606">
        <f>E501*F501</f>
        <v>0</v>
      </c>
    </row>
    <row r="502" spans="1:7">
      <c r="A502" s="294"/>
      <c r="B502" s="410"/>
      <c r="C502" s="415"/>
      <c r="D502" s="415"/>
      <c r="E502" s="415"/>
    </row>
    <row r="503" spans="1:7" ht="156.75">
      <c r="A503" s="294" t="s">
        <v>7</v>
      </c>
      <c r="B503" s="410"/>
      <c r="C503" s="413" t="s">
        <v>1215</v>
      </c>
      <c r="D503" s="414" t="s">
        <v>27</v>
      </c>
      <c r="E503" s="408">
        <v>1</v>
      </c>
      <c r="F503" s="304"/>
      <c r="G503" s="606">
        <f>E503*F503</f>
        <v>0</v>
      </c>
    </row>
    <row r="504" spans="1:7">
      <c r="A504" s="294"/>
      <c r="B504" s="410"/>
      <c r="C504" s="413"/>
      <c r="D504" s="414"/>
      <c r="E504" s="408"/>
      <c r="F504" s="304"/>
    </row>
    <row r="505" spans="1:7" ht="59.25">
      <c r="A505" s="294" t="s">
        <v>8</v>
      </c>
      <c r="B505" s="410"/>
      <c r="C505" s="413" t="s">
        <v>1216</v>
      </c>
      <c r="D505" s="414" t="s">
        <v>27</v>
      </c>
      <c r="E505" s="408">
        <v>41</v>
      </c>
      <c r="G505" s="606">
        <f t="shared" ref="G505:G513" si="9">E505*F505</f>
        <v>0</v>
      </c>
    </row>
    <row r="506" spans="1:7">
      <c r="A506" s="294"/>
      <c r="B506" s="410"/>
      <c r="C506" s="416"/>
      <c r="D506" s="417"/>
      <c r="E506" s="418"/>
    </row>
    <row r="507" spans="1:7" ht="142.5">
      <c r="A507" s="294" t="s">
        <v>9</v>
      </c>
      <c r="B507" s="410"/>
      <c r="C507" s="413" t="s">
        <v>1217</v>
      </c>
      <c r="D507" s="414" t="s">
        <v>27</v>
      </c>
      <c r="E507" s="408">
        <v>3</v>
      </c>
      <c r="G507" s="606">
        <f t="shared" si="9"/>
        <v>0</v>
      </c>
    </row>
    <row r="508" spans="1:7">
      <c r="A508" s="294"/>
      <c r="B508" s="410"/>
      <c r="C508" s="419"/>
      <c r="D508" s="420"/>
      <c r="E508" s="421"/>
    </row>
    <row r="509" spans="1:7" ht="42.75">
      <c r="A509" s="294" t="s">
        <v>13</v>
      </c>
      <c r="B509" s="410"/>
      <c r="C509" s="413" t="s">
        <v>1218</v>
      </c>
      <c r="D509" s="422" t="s">
        <v>27</v>
      </c>
      <c r="E509" s="423">
        <v>3</v>
      </c>
      <c r="G509" s="606">
        <f t="shared" si="9"/>
        <v>0</v>
      </c>
    </row>
    <row r="510" spans="1:7">
      <c r="A510" s="294"/>
      <c r="B510" s="410"/>
      <c r="C510" s="424"/>
      <c r="D510" s="425"/>
      <c r="E510" s="426"/>
    </row>
    <row r="511" spans="1:7" ht="57">
      <c r="A511" s="294" t="s">
        <v>14</v>
      </c>
      <c r="B511" s="410"/>
      <c r="C511" s="413" t="s">
        <v>1219</v>
      </c>
      <c r="D511" s="427" t="s">
        <v>27</v>
      </c>
      <c r="E511" s="408">
        <v>9</v>
      </c>
      <c r="G511" s="606">
        <f t="shared" si="9"/>
        <v>0</v>
      </c>
    </row>
    <row r="512" spans="1:7">
      <c r="A512" s="294"/>
      <c r="B512" s="410"/>
      <c r="C512" s="428"/>
      <c r="D512" s="427"/>
      <c r="E512" s="429"/>
    </row>
    <row r="513" spans="1:7">
      <c r="A513" s="294" t="s">
        <v>15</v>
      </c>
      <c r="B513" s="410"/>
      <c r="C513" s="430" t="s">
        <v>429</v>
      </c>
      <c r="D513" s="427" t="s">
        <v>430</v>
      </c>
      <c r="E513" s="429">
        <v>4</v>
      </c>
      <c r="G513" s="606">
        <f t="shared" si="9"/>
        <v>0</v>
      </c>
    </row>
    <row r="514" spans="1:7">
      <c r="A514" s="170"/>
      <c r="B514" s="410"/>
      <c r="C514" s="428"/>
      <c r="D514" s="427"/>
      <c r="E514" s="429"/>
    </row>
    <row r="515" spans="1:7" ht="42.75">
      <c r="A515" s="294" t="s">
        <v>16</v>
      </c>
      <c r="B515" s="410"/>
      <c r="C515" s="430" t="s">
        <v>1220</v>
      </c>
      <c r="D515" s="427" t="s">
        <v>430</v>
      </c>
      <c r="E515" s="429">
        <v>1</v>
      </c>
      <c r="G515" s="606">
        <f>E515*F515</f>
        <v>0</v>
      </c>
    </row>
    <row r="516" spans="1:7">
      <c r="A516" s="294"/>
      <c r="B516" s="410"/>
      <c r="C516" s="428"/>
      <c r="D516" s="427"/>
      <c r="E516" s="429"/>
    </row>
    <row r="517" spans="1:7" ht="28.5">
      <c r="A517" s="294">
        <v>10</v>
      </c>
      <c r="B517" s="410"/>
      <c r="C517" s="430" t="s">
        <v>431</v>
      </c>
      <c r="D517" s="427" t="s">
        <v>430</v>
      </c>
      <c r="E517" s="429">
        <v>1</v>
      </c>
      <c r="G517" s="606">
        <f>E517*F517</f>
        <v>0</v>
      </c>
    </row>
    <row r="518" spans="1:7">
      <c r="A518" s="294"/>
      <c r="B518" s="410"/>
      <c r="C518" s="428"/>
      <c r="D518" s="427"/>
      <c r="E518" s="429"/>
    </row>
    <row r="519" spans="1:7">
      <c r="A519" s="294" t="s">
        <v>20</v>
      </c>
      <c r="B519" s="410"/>
      <c r="C519" s="339" t="s">
        <v>432</v>
      </c>
      <c r="D519" s="169"/>
      <c r="E519" s="429"/>
    </row>
    <row r="520" spans="1:7">
      <c r="A520" s="170"/>
      <c r="B520" s="410"/>
      <c r="C520" s="428"/>
      <c r="D520" s="431"/>
      <c r="E520" s="429"/>
    </row>
    <row r="521" spans="1:7" ht="28.5">
      <c r="A521" s="170"/>
      <c r="B521" s="410"/>
      <c r="C521" s="432" t="s">
        <v>433</v>
      </c>
      <c r="D521" s="356" t="s">
        <v>154</v>
      </c>
      <c r="E521" s="408">
        <v>150</v>
      </c>
      <c r="G521" s="606">
        <f>E521*F521</f>
        <v>0</v>
      </c>
    </row>
    <row r="522" spans="1:7">
      <c r="A522" s="170"/>
      <c r="B522" s="410"/>
      <c r="C522" s="432"/>
      <c r="D522" s="356"/>
      <c r="E522" s="408"/>
    </row>
    <row r="523" spans="1:7" ht="16.5">
      <c r="A523" s="170"/>
      <c r="B523" s="410"/>
      <c r="C523" s="432" t="s">
        <v>434</v>
      </c>
      <c r="D523" s="356" t="s">
        <v>154</v>
      </c>
      <c r="E523" s="433">
        <v>520</v>
      </c>
      <c r="G523" s="606">
        <f>E523*F523</f>
        <v>0</v>
      </c>
    </row>
    <row r="524" spans="1:7">
      <c r="A524" s="170"/>
      <c r="B524" s="410"/>
      <c r="C524" s="432"/>
      <c r="D524" s="356"/>
      <c r="E524" s="433"/>
    </row>
    <row r="525" spans="1:7" ht="16.5">
      <c r="A525" s="134"/>
      <c r="C525" s="242" t="s">
        <v>435</v>
      </c>
      <c r="D525" s="228" t="s">
        <v>154</v>
      </c>
      <c r="E525" s="228">
        <v>65</v>
      </c>
      <c r="G525" s="606">
        <f>E525*F525</f>
        <v>0</v>
      </c>
    </row>
    <row r="526" spans="1:7">
      <c r="A526" s="294"/>
      <c r="C526" s="242"/>
      <c r="D526" s="228"/>
      <c r="E526" s="228"/>
    </row>
    <row r="527" spans="1:7" ht="57.75">
      <c r="A527" s="187" t="s">
        <v>21</v>
      </c>
      <c r="C527" s="428" t="s">
        <v>436</v>
      </c>
      <c r="D527" s="356" t="s">
        <v>154</v>
      </c>
      <c r="E527" s="408">
        <v>550</v>
      </c>
      <c r="G527" s="606">
        <f>E527*F527</f>
        <v>0</v>
      </c>
    </row>
    <row r="528" spans="1:7">
      <c r="A528" s="134"/>
      <c r="C528" s="432"/>
      <c r="D528" s="434"/>
      <c r="E528" s="434"/>
    </row>
    <row r="529" spans="1:7" ht="57">
      <c r="A529" s="294" t="s">
        <v>48</v>
      </c>
      <c r="C529" s="428" t="s">
        <v>1384</v>
      </c>
      <c r="D529" s="427" t="s">
        <v>27</v>
      </c>
      <c r="E529" s="429">
        <v>1</v>
      </c>
      <c r="G529" s="606">
        <f>E529*F529</f>
        <v>0</v>
      </c>
    </row>
    <row r="530" spans="1:7">
      <c r="A530" s="294"/>
      <c r="C530" s="428"/>
      <c r="D530" s="435"/>
      <c r="E530" s="426"/>
    </row>
    <row r="531" spans="1:7" ht="57">
      <c r="A531" s="294" t="s">
        <v>67</v>
      </c>
      <c r="B531" s="186"/>
      <c r="C531" s="428" t="s">
        <v>437</v>
      </c>
      <c r="D531" s="356" t="s">
        <v>154</v>
      </c>
      <c r="E531" s="356">
        <v>70</v>
      </c>
      <c r="G531" s="606">
        <f>E531*F531</f>
        <v>0</v>
      </c>
    </row>
    <row r="532" spans="1:7">
      <c r="A532" s="170"/>
      <c r="B532" s="186"/>
      <c r="F532" s="134"/>
      <c r="G532" s="610"/>
    </row>
    <row r="533" spans="1:7" ht="42.75">
      <c r="A533" s="294" t="s">
        <v>73</v>
      </c>
      <c r="B533" s="186"/>
      <c r="C533" s="436" t="s">
        <v>1385</v>
      </c>
      <c r="D533" s="194" t="s">
        <v>209</v>
      </c>
      <c r="E533" s="194">
        <v>1</v>
      </c>
      <c r="G533" s="606">
        <f>E533*F533</f>
        <v>0</v>
      </c>
    </row>
    <row r="534" spans="1:7">
      <c r="A534" s="134"/>
      <c r="B534" s="186"/>
      <c r="F534" s="134"/>
      <c r="G534" s="610"/>
    </row>
    <row r="535" spans="1:7" ht="156.75">
      <c r="A535" s="294" t="s">
        <v>135</v>
      </c>
      <c r="B535" s="186"/>
      <c r="C535" s="413" t="s">
        <v>438</v>
      </c>
      <c r="D535" s="427" t="s">
        <v>27</v>
      </c>
      <c r="E535" s="408">
        <v>3</v>
      </c>
      <c r="G535" s="606">
        <f>E535*F535</f>
        <v>0</v>
      </c>
    </row>
    <row r="536" spans="1:7">
      <c r="A536" s="294"/>
      <c r="B536" s="186"/>
      <c r="F536" s="134"/>
      <c r="G536" s="610"/>
    </row>
    <row r="537" spans="1:7" ht="42.75">
      <c r="A537" s="294" t="s">
        <v>328</v>
      </c>
      <c r="B537" s="186"/>
      <c r="C537" s="413" t="s">
        <v>439</v>
      </c>
      <c r="D537" s="194" t="s">
        <v>27</v>
      </c>
      <c r="E537" s="194">
        <v>76</v>
      </c>
      <c r="G537" s="606">
        <f>E537*F537</f>
        <v>0</v>
      </c>
    </row>
    <row r="538" spans="1:7" ht="15">
      <c r="A538" s="294"/>
      <c r="B538" s="186"/>
      <c r="C538" s="437"/>
      <c r="D538" s="427"/>
      <c r="E538" s="408"/>
    </row>
    <row r="539" spans="1:7">
      <c r="A539" s="294" t="s">
        <v>334</v>
      </c>
      <c r="B539" s="186"/>
      <c r="C539" s="413" t="s">
        <v>440</v>
      </c>
      <c r="D539" s="194" t="s">
        <v>27</v>
      </c>
      <c r="E539" s="194">
        <v>76</v>
      </c>
      <c r="G539" s="606">
        <f>E539*F539</f>
        <v>0</v>
      </c>
    </row>
    <row r="540" spans="1:7" ht="15">
      <c r="A540" s="294"/>
      <c r="B540" s="186"/>
      <c r="C540" s="437"/>
      <c r="D540" s="427"/>
      <c r="E540" s="408"/>
    </row>
    <row r="541" spans="1:7" ht="57">
      <c r="A541" s="294" t="s">
        <v>337</v>
      </c>
      <c r="B541" s="186"/>
      <c r="C541" s="413" t="s">
        <v>441</v>
      </c>
      <c r="D541" s="194" t="s">
        <v>209</v>
      </c>
      <c r="E541" s="194">
        <v>1</v>
      </c>
      <c r="G541" s="606">
        <f>E541*F541</f>
        <v>0</v>
      </c>
    </row>
    <row r="542" spans="1:7" ht="15">
      <c r="A542" s="438"/>
      <c r="B542" s="186"/>
      <c r="C542" s="437"/>
      <c r="D542" s="427"/>
      <c r="E542" s="408"/>
    </row>
    <row r="543" spans="1:7" ht="29.25" thickBot="1">
      <c r="A543" s="294" t="s">
        <v>339</v>
      </c>
      <c r="B543" s="186"/>
      <c r="C543" s="439" t="s">
        <v>1387</v>
      </c>
      <c r="D543" s="440" t="s">
        <v>209</v>
      </c>
      <c r="E543" s="441">
        <v>1</v>
      </c>
      <c r="F543" s="331"/>
      <c r="G543" s="608">
        <f>E543*F543</f>
        <v>0</v>
      </c>
    </row>
    <row r="544" spans="1:7" ht="15" thickTop="1">
      <c r="A544" s="442"/>
      <c r="B544" s="186"/>
      <c r="C544" s="443"/>
      <c r="D544" s="444"/>
      <c r="E544" s="445"/>
    </row>
    <row r="545" spans="1:7" ht="15">
      <c r="A545" s="134"/>
      <c r="B545" s="446"/>
      <c r="C545" s="447" t="s">
        <v>442</v>
      </c>
      <c r="D545" s="448"/>
      <c r="E545" s="449"/>
      <c r="G545" s="616">
        <f>SUM(G499:G543)</f>
        <v>0</v>
      </c>
    </row>
    <row r="546" spans="1:7" ht="15.75">
      <c r="A546" s="562"/>
      <c r="B546" s="446"/>
      <c r="D546" s="448"/>
      <c r="E546" s="449"/>
      <c r="G546" s="616"/>
    </row>
    <row r="547" spans="1:7" ht="15.75">
      <c r="A547" s="560" t="s">
        <v>443</v>
      </c>
      <c r="B547" s="563"/>
      <c r="C547" s="450"/>
      <c r="F547" s="134"/>
      <c r="G547" s="610"/>
    </row>
    <row r="548" spans="1:7" ht="15">
      <c r="C548" s="138"/>
      <c r="E548" s="451"/>
      <c r="F548" s="452"/>
    </row>
    <row r="549" spans="1:7" ht="240">
      <c r="A549" s="454" t="s">
        <v>1</v>
      </c>
      <c r="C549" s="455" t="s">
        <v>1031</v>
      </c>
      <c r="D549" s="456" t="s">
        <v>382</v>
      </c>
      <c r="E549" s="457">
        <v>1</v>
      </c>
      <c r="F549" s="174"/>
      <c r="G549" s="606">
        <f>E549*F549</f>
        <v>0</v>
      </c>
    </row>
    <row r="550" spans="1:7">
      <c r="A550" s="454"/>
      <c r="C550" s="459"/>
      <c r="D550" s="456"/>
      <c r="E550" s="457"/>
      <c r="F550" s="174"/>
    </row>
    <row r="551" spans="1:7" ht="30">
      <c r="A551" s="454" t="s">
        <v>5</v>
      </c>
      <c r="B551" s="458"/>
      <c r="C551" s="455" t="s">
        <v>1221</v>
      </c>
      <c r="D551" s="456" t="s">
        <v>317</v>
      </c>
      <c r="E551" s="457">
        <v>4</v>
      </c>
      <c r="F551" s="174"/>
      <c r="G551" s="606">
        <f>E551*F551</f>
        <v>0</v>
      </c>
    </row>
    <row r="552" spans="1:7" ht="15">
      <c r="A552" s="454"/>
      <c r="B552" s="138"/>
      <c r="C552" s="455"/>
      <c r="D552" s="456"/>
      <c r="E552" s="457"/>
      <c r="F552" s="174"/>
    </row>
    <row r="553" spans="1:7" ht="270">
      <c r="A553" s="454" t="s">
        <v>7</v>
      </c>
      <c r="C553" s="460" t="s">
        <v>444</v>
      </c>
      <c r="D553" s="456"/>
      <c r="E553" s="457"/>
      <c r="F553" s="174"/>
    </row>
    <row r="554" spans="1:7" ht="210">
      <c r="A554" s="454"/>
      <c r="C554" s="460" t="s">
        <v>1222</v>
      </c>
      <c r="D554" s="456" t="s">
        <v>382</v>
      </c>
      <c r="E554" s="457">
        <v>4</v>
      </c>
      <c r="F554" s="174"/>
      <c r="G554" s="606">
        <f>E554*F554</f>
        <v>0</v>
      </c>
    </row>
    <row r="555" spans="1:7" ht="12.75">
      <c r="A555" s="134"/>
      <c r="C555" s="459"/>
      <c r="F555" s="134"/>
      <c r="G555" s="610"/>
    </row>
    <row r="556" spans="1:7" ht="409.5">
      <c r="A556" s="454" t="s">
        <v>8</v>
      </c>
      <c r="C556" s="460" t="s">
        <v>445</v>
      </c>
      <c r="D556" s="456" t="s">
        <v>382</v>
      </c>
      <c r="E556" s="457">
        <v>8</v>
      </c>
      <c r="F556" s="174"/>
      <c r="G556" s="606">
        <f>E556*F556</f>
        <v>0</v>
      </c>
    </row>
    <row r="557" spans="1:7" ht="12.75">
      <c r="A557" s="134"/>
      <c r="C557" s="462" t="s">
        <v>147</v>
      </c>
      <c r="F557" s="134"/>
      <c r="G557" s="610"/>
    </row>
    <row r="558" spans="1:7" ht="165">
      <c r="A558" s="461" t="s">
        <v>9</v>
      </c>
      <c r="C558" s="460" t="s">
        <v>1223</v>
      </c>
      <c r="D558" s="456" t="s">
        <v>27</v>
      </c>
      <c r="E558" s="464">
        <v>1</v>
      </c>
      <c r="F558" s="174"/>
      <c r="G558" s="606">
        <f>E558*F558</f>
        <v>0</v>
      </c>
    </row>
    <row r="559" spans="1:7" ht="15">
      <c r="A559" s="134"/>
      <c r="C559" s="460"/>
      <c r="F559" s="134"/>
      <c r="G559" s="610"/>
    </row>
    <row r="560" spans="1:7" ht="210">
      <c r="A560" s="461" t="s">
        <v>13</v>
      </c>
      <c r="C560" s="460" t="s">
        <v>1224</v>
      </c>
      <c r="D560" s="456" t="s">
        <v>1225</v>
      </c>
      <c r="E560" s="464">
        <v>1</v>
      </c>
      <c r="F560" s="174"/>
      <c r="G560" s="606">
        <f>E560*F560</f>
        <v>0</v>
      </c>
    </row>
    <row r="561" spans="1:7" ht="12.75">
      <c r="A561" s="134"/>
      <c r="C561" s="462"/>
      <c r="F561" s="134"/>
      <c r="G561" s="610"/>
    </row>
    <row r="562" spans="1:7" ht="135">
      <c r="A562" s="461" t="s">
        <v>14</v>
      </c>
      <c r="C562" s="460" t="s">
        <v>1032</v>
      </c>
      <c r="D562" s="456" t="s">
        <v>1225</v>
      </c>
      <c r="E562" s="464">
        <v>1</v>
      </c>
      <c r="F562" s="174"/>
      <c r="G562" s="606">
        <f>E562*F562</f>
        <v>0</v>
      </c>
    </row>
    <row r="563" spans="1:7">
      <c r="A563" s="134"/>
      <c r="C563" s="465"/>
      <c r="D563" s="463"/>
      <c r="E563" s="464"/>
      <c r="F563" s="174"/>
    </row>
    <row r="564" spans="1:7" ht="60">
      <c r="A564" s="461" t="s">
        <v>15</v>
      </c>
      <c r="C564" s="460" t="s">
        <v>446</v>
      </c>
      <c r="D564" s="456" t="s">
        <v>447</v>
      </c>
      <c r="E564" s="464">
        <v>1</v>
      </c>
      <c r="F564" s="174"/>
      <c r="G564" s="606">
        <f>E564*F564</f>
        <v>0</v>
      </c>
    </row>
    <row r="565" spans="1:7">
      <c r="A565" s="461"/>
      <c r="C565" s="462"/>
      <c r="D565" s="456"/>
      <c r="E565" s="464"/>
      <c r="F565" s="174"/>
    </row>
    <row r="566" spans="1:7" ht="60">
      <c r="A566" s="461" t="s">
        <v>16</v>
      </c>
      <c r="C566" s="460" t="s">
        <v>448</v>
      </c>
      <c r="D566" s="456" t="s">
        <v>447</v>
      </c>
      <c r="E566" s="464">
        <v>1</v>
      </c>
      <c r="F566" s="174"/>
      <c r="G566" s="606">
        <f>E566*F566</f>
        <v>0</v>
      </c>
    </row>
    <row r="567" spans="1:7">
      <c r="A567" s="461"/>
      <c r="C567" s="462"/>
      <c r="D567" s="456"/>
      <c r="E567" s="464"/>
      <c r="F567" s="174"/>
    </row>
    <row r="568" spans="1:7" ht="60">
      <c r="A568" s="461" t="s">
        <v>19</v>
      </c>
      <c r="C568" s="460" t="s">
        <v>448</v>
      </c>
      <c r="D568" s="456" t="s">
        <v>447</v>
      </c>
      <c r="E568" s="464">
        <v>12</v>
      </c>
      <c r="F568" s="174"/>
      <c r="G568" s="606">
        <f>E568*F568</f>
        <v>0</v>
      </c>
    </row>
    <row r="569" spans="1:7">
      <c r="A569" s="461"/>
      <c r="C569" s="462"/>
      <c r="D569" s="456"/>
      <c r="E569" s="464"/>
      <c r="F569" s="174"/>
    </row>
    <row r="570" spans="1:7" ht="30">
      <c r="A570" s="461" t="s">
        <v>20</v>
      </c>
      <c r="C570" s="460" t="s">
        <v>449</v>
      </c>
      <c r="D570" s="456" t="s">
        <v>154</v>
      </c>
      <c r="E570" s="464">
        <v>360</v>
      </c>
      <c r="F570" s="174"/>
      <c r="G570" s="606">
        <f>E570*F570</f>
        <v>0</v>
      </c>
    </row>
    <row r="571" spans="1:7">
      <c r="A571" s="461"/>
      <c r="C571" s="462"/>
      <c r="F571" s="174"/>
      <c r="G571" s="610"/>
    </row>
    <row r="572" spans="1:7">
      <c r="A572" s="461"/>
      <c r="B572" s="461"/>
      <c r="C572" s="462"/>
      <c r="E572" s="464"/>
      <c r="F572" s="174"/>
    </row>
    <row r="573" spans="1:7" ht="57">
      <c r="A573" s="461" t="s">
        <v>21</v>
      </c>
      <c r="B573" s="461"/>
      <c r="C573" s="428" t="s">
        <v>437</v>
      </c>
      <c r="D573" s="356" t="s">
        <v>154</v>
      </c>
      <c r="E573" s="356">
        <v>20</v>
      </c>
      <c r="G573" s="606">
        <f>E573*F573</f>
        <v>0</v>
      </c>
    </row>
    <row r="574" spans="1:7">
      <c r="A574" s="461"/>
      <c r="B574" s="461"/>
      <c r="C574" s="462"/>
      <c r="D574" s="456"/>
      <c r="E574" s="464"/>
      <c r="F574" s="174"/>
    </row>
    <row r="575" spans="1:7" ht="29.25">
      <c r="A575" s="202" t="s">
        <v>48</v>
      </c>
      <c r="C575" s="193" t="s">
        <v>450</v>
      </c>
      <c r="D575" s="194" t="s">
        <v>327</v>
      </c>
      <c r="E575" s="466">
        <v>26</v>
      </c>
      <c r="F575" s="174"/>
      <c r="G575" s="606">
        <f>E575*F575</f>
        <v>0</v>
      </c>
    </row>
    <row r="576" spans="1:7">
      <c r="A576" s="202"/>
      <c r="C576" s="239"/>
      <c r="D576" s="194"/>
      <c r="E576" s="466"/>
      <c r="F576" s="174"/>
    </row>
    <row r="577" spans="1:7" ht="42.75">
      <c r="A577" s="202" t="s">
        <v>67</v>
      </c>
      <c r="C577" s="193" t="s">
        <v>451</v>
      </c>
      <c r="D577" s="194" t="s">
        <v>327</v>
      </c>
      <c r="E577" s="466">
        <v>28</v>
      </c>
      <c r="F577" s="174"/>
      <c r="G577" s="606">
        <f>E577*F577</f>
        <v>0</v>
      </c>
    </row>
    <row r="578" spans="1:7">
      <c r="A578" s="202"/>
      <c r="C578" s="239"/>
      <c r="D578" s="194"/>
      <c r="E578" s="466"/>
      <c r="F578" s="174"/>
    </row>
    <row r="579" spans="1:7" ht="42.75">
      <c r="A579" s="202" t="s">
        <v>73</v>
      </c>
      <c r="B579" s="186"/>
      <c r="C579" s="328" t="s">
        <v>1386</v>
      </c>
      <c r="D579" s="194" t="s">
        <v>376</v>
      </c>
      <c r="E579" s="466">
        <v>3</v>
      </c>
      <c r="F579" s="174"/>
      <c r="G579" s="606">
        <f>E579*F579</f>
        <v>0</v>
      </c>
    </row>
    <row r="580" spans="1:7">
      <c r="A580" s="202"/>
      <c r="B580" s="186"/>
      <c r="C580" s="467"/>
      <c r="E580" s="466"/>
      <c r="F580" s="174"/>
    </row>
    <row r="581" spans="1:7" ht="28.5">
      <c r="A581" s="202" t="s">
        <v>135</v>
      </c>
      <c r="B581" s="186"/>
      <c r="C581" s="239" t="s">
        <v>452</v>
      </c>
      <c r="D581" s="194" t="s">
        <v>382</v>
      </c>
      <c r="E581" s="184">
        <v>1</v>
      </c>
      <c r="F581" s="174"/>
      <c r="G581" s="606">
        <f>E581*F581</f>
        <v>0</v>
      </c>
    </row>
    <row r="582" spans="1:7" ht="15" thickBot="1">
      <c r="A582" s="471"/>
      <c r="B582" s="186"/>
      <c r="C582" s="468"/>
      <c r="D582" s="468"/>
      <c r="E582" s="469"/>
      <c r="F582" s="470"/>
      <c r="G582" s="617"/>
    </row>
    <row r="583" spans="1:7" ht="15" thickTop="1">
      <c r="A583" s="461"/>
      <c r="B583" s="186"/>
      <c r="C583" s="472"/>
      <c r="E583" s="464"/>
      <c r="F583" s="174"/>
      <c r="G583" s="618"/>
    </row>
    <row r="584" spans="1:7">
      <c r="A584" s="442"/>
      <c r="B584" s="186"/>
      <c r="C584" s="473"/>
      <c r="D584" s="456" t="s">
        <v>453</v>
      </c>
      <c r="E584" s="453"/>
      <c r="F584" s="174"/>
      <c r="G584" s="618">
        <f>SUM(G549:G581)</f>
        <v>0</v>
      </c>
    </row>
    <row r="585" spans="1:7">
      <c r="A585" s="341"/>
      <c r="B585" s="186"/>
      <c r="F585" s="134"/>
      <c r="G585" s="610"/>
    </row>
    <row r="586" spans="1:7" ht="15.75">
      <c r="A586" s="474" t="s">
        <v>454</v>
      </c>
      <c r="B586" s="564"/>
      <c r="C586" s="475" t="s">
        <v>455</v>
      </c>
    </row>
    <row r="587" spans="1:7">
      <c r="A587" s="202"/>
      <c r="C587" s="476"/>
      <c r="D587" s="456"/>
      <c r="E587" s="456"/>
    </row>
    <row r="588" spans="1:7" ht="42.75">
      <c r="A588" s="294" t="s">
        <v>1</v>
      </c>
      <c r="C588" s="154" t="s">
        <v>456</v>
      </c>
      <c r="D588" s="155" t="s">
        <v>154</v>
      </c>
      <c r="E588" s="155">
        <v>12</v>
      </c>
      <c r="G588" s="606">
        <f>F588*E588</f>
        <v>0</v>
      </c>
    </row>
    <row r="589" spans="1:7" ht="15">
      <c r="A589" s="294"/>
      <c r="B589"/>
      <c r="C589" s="478"/>
      <c r="D589" s="155"/>
      <c r="E589" s="155"/>
    </row>
    <row r="590" spans="1:7" ht="28.5">
      <c r="A590" s="294" t="s">
        <v>5</v>
      </c>
      <c r="B590" s="477"/>
      <c r="C590" s="154" t="s">
        <v>457</v>
      </c>
      <c r="D590" s="155" t="s">
        <v>154</v>
      </c>
      <c r="E590" s="155">
        <v>14</v>
      </c>
      <c r="G590" s="606">
        <f>F590*E590</f>
        <v>0</v>
      </c>
    </row>
    <row r="591" spans="1:7">
      <c r="A591" s="294"/>
      <c r="B591" s="368"/>
      <c r="C591" s="478"/>
      <c r="D591" s="155"/>
      <c r="E591" s="155"/>
    </row>
    <row r="592" spans="1:7" ht="28.5">
      <c r="A592" s="294" t="s">
        <v>7</v>
      </c>
      <c r="B592" s="378"/>
      <c r="C592" s="154" t="s">
        <v>458</v>
      </c>
      <c r="D592" s="155" t="s">
        <v>154</v>
      </c>
      <c r="E592" s="155">
        <v>196</v>
      </c>
      <c r="G592" s="606">
        <f>F592*E592</f>
        <v>0</v>
      </c>
    </row>
    <row r="593" spans="1:7">
      <c r="A593" s="294"/>
      <c r="B593" s="378"/>
      <c r="C593" s="478"/>
      <c r="D593" s="155"/>
      <c r="E593" s="155"/>
    </row>
    <row r="594" spans="1:7" ht="28.5">
      <c r="A594" s="294" t="s">
        <v>8</v>
      </c>
      <c r="B594" s="378"/>
      <c r="C594" s="479" t="s">
        <v>459</v>
      </c>
      <c r="D594" s="155" t="s">
        <v>430</v>
      </c>
      <c r="E594" s="376">
        <v>12</v>
      </c>
      <c r="G594" s="606">
        <f>F594*E594</f>
        <v>0</v>
      </c>
    </row>
    <row r="595" spans="1:7">
      <c r="A595" s="294"/>
      <c r="B595" s="378"/>
      <c r="C595" s="154"/>
      <c r="D595" s="155"/>
      <c r="E595" s="155"/>
    </row>
    <row r="596" spans="1:7" ht="28.5">
      <c r="A596" s="294" t="s">
        <v>9</v>
      </c>
      <c r="B596" s="378"/>
      <c r="C596" s="154" t="s">
        <v>460</v>
      </c>
      <c r="D596" s="155" t="s">
        <v>430</v>
      </c>
      <c r="E596" s="480">
        <v>18</v>
      </c>
      <c r="G596" s="606">
        <f>F596*E596</f>
        <v>0</v>
      </c>
    </row>
    <row r="597" spans="1:7">
      <c r="A597" s="294"/>
      <c r="B597" s="378"/>
      <c r="C597" s="478"/>
      <c r="D597" s="155"/>
      <c r="E597" s="155"/>
    </row>
    <row r="598" spans="1:7">
      <c r="A598" s="294"/>
      <c r="B598" s="378"/>
      <c r="C598" s="478"/>
      <c r="D598" s="155"/>
      <c r="E598" s="155"/>
    </row>
    <row r="599" spans="1:7" ht="43.5">
      <c r="A599" s="294" t="s">
        <v>13</v>
      </c>
      <c r="B599" s="378"/>
      <c r="C599" s="154" t="s">
        <v>1226</v>
      </c>
      <c r="D599" s="155" t="s">
        <v>430</v>
      </c>
      <c r="E599" s="480">
        <v>176</v>
      </c>
      <c r="G599" s="606">
        <f t="shared" ref="G599:G611" si="10">F599*E599</f>
        <v>0</v>
      </c>
    </row>
    <row r="600" spans="1:7">
      <c r="A600" s="294"/>
      <c r="B600" s="378"/>
      <c r="C600" s="478"/>
      <c r="D600" s="155"/>
      <c r="E600" s="155"/>
    </row>
    <row r="601" spans="1:7">
      <c r="A601" s="294" t="s">
        <v>14</v>
      </c>
      <c r="B601" s="378"/>
      <c r="C601" s="154" t="s">
        <v>461</v>
      </c>
      <c r="D601" s="155" t="s">
        <v>430</v>
      </c>
      <c r="E601" s="155">
        <v>56</v>
      </c>
      <c r="G601" s="606">
        <f t="shared" si="10"/>
        <v>0</v>
      </c>
    </row>
    <row r="602" spans="1:7">
      <c r="A602" s="294"/>
      <c r="B602" s="378"/>
      <c r="C602" s="389"/>
      <c r="D602" s="480"/>
      <c r="E602" s="480"/>
    </row>
    <row r="603" spans="1:7">
      <c r="A603" s="294" t="s">
        <v>15</v>
      </c>
      <c r="B603" s="378"/>
      <c r="C603" s="154" t="s">
        <v>462</v>
      </c>
      <c r="D603" s="155" t="s">
        <v>430</v>
      </c>
      <c r="E603" s="376">
        <v>16</v>
      </c>
      <c r="G603" s="606">
        <f t="shared" si="10"/>
        <v>0</v>
      </c>
    </row>
    <row r="604" spans="1:7">
      <c r="A604" s="294"/>
      <c r="B604" s="378"/>
      <c r="C604" s="410"/>
      <c r="D604" s="410"/>
      <c r="E604" s="410"/>
    </row>
    <row r="605" spans="1:7">
      <c r="A605" s="294" t="s">
        <v>16</v>
      </c>
      <c r="B605" s="378"/>
      <c r="C605" s="154" t="s">
        <v>463</v>
      </c>
      <c r="D605" s="155" t="s">
        <v>430</v>
      </c>
      <c r="E605" s="155">
        <v>16</v>
      </c>
      <c r="G605" s="606">
        <f t="shared" si="10"/>
        <v>0</v>
      </c>
    </row>
    <row r="606" spans="1:7">
      <c r="A606" s="294"/>
      <c r="B606" s="378"/>
      <c r="C606" s="389"/>
      <c r="D606" s="481"/>
      <c r="E606" s="155"/>
    </row>
    <row r="607" spans="1:7">
      <c r="A607" s="294" t="s">
        <v>19</v>
      </c>
      <c r="B607" s="378"/>
      <c r="C607" s="154" t="s">
        <v>464</v>
      </c>
      <c r="D607" s="155" t="s">
        <v>430</v>
      </c>
      <c r="E607" s="155">
        <v>12</v>
      </c>
      <c r="G607" s="606">
        <f t="shared" si="10"/>
        <v>0</v>
      </c>
    </row>
    <row r="608" spans="1:7">
      <c r="A608" s="294"/>
      <c r="B608" s="378"/>
      <c r="C608" s="478"/>
      <c r="D608" s="155"/>
      <c r="E608" s="155"/>
    </row>
    <row r="609" spans="1:7" ht="28.5">
      <c r="A609" s="294" t="s">
        <v>20</v>
      </c>
      <c r="B609" s="378"/>
      <c r="C609" s="154" t="s">
        <v>1227</v>
      </c>
      <c r="D609" s="155" t="s">
        <v>430</v>
      </c>
      <c r="E609" s="376">
        <v>12</v>
      </c>
      <c r="G609" s="606">
        <f t="shared" si="10"/>
        <v>0</v>
      </c>
    </row>
    <row r="610" spans="1:7">
      <c r="A610" s="294"/>
      <c r="B610" s="378"/>
      <c r="C610" s="478"/>
      <c r="D610" s="155"/>
      <c r="E610" s="155"/>
    </row>
    <row r="611" spans="1:7">
      <c r="A611" s="294" t="s">
        <v>21</v>
      </c>
      <c r="B611" s="378"/>
      <c r="C611" s="154" t="s">
        <v>465</v>
      </c>
      <c r="D611" s="155" t="s">
        <v>430</v>
      </c>
      <c r="E611" s="376">
        <v>1</v>
      </c>
      <c r="G611" s="606">
        <f t="shared" si="10"/>
        <v>0</v>
      </c>
    </row>
    <row r="612" spans="1:7">
      <c r="A612" s="294"/>
      <c r="B612" s="378"/>
      <c r="C612" s="154"/>
      <c r="D612" s="155"/>
      <c r="E612" s="376"/>
    </row>
    <row r="613" spans="1:7" ht="28.5">
      <c r="A613" s="202" t="s">
        <v>48</v>
      </c>
      <c r="B613" s="378"/>
      <c r="C613" s="309" t="s">
        <v>1228</v>
      </c>
      <c r="D613" s="482" t="s">
        <v>27</v>
      </c>
      <c r="E613" s="482">
        <v>8</v>
      </c>
      <c r="G613" s="606">
        <f>F613*E613</f>
        <v>0</v>
      </c>
    </row>
    <row r="614" spans="1:7">
      <c r="A614" s="202"/>
      <c r="B614" s="378"/>
      <c r="C614" s="309"/>
      <c r="D614" s="482"/>
      <c r="E614" s="482"/>
    </row>
    <row r="615" spans="1:7">
      <c r="A615" s="202" t="s">
        <v>67</v>
      </c>
      <c r="B615" s="378"/>
      <c r="C615" s="483" t="s">
        <v>466</v>
      </c>
      <c r="D615" s="194" t="s">
        <v>430</v>
      </c>
      <c r="E615" s="484">
        <v>4</v>
      </c>
      <c r="G615" s="606">
        <f t="shared" ref="G615:G619" si="11">F615*E615</f>
        <v>0</v>
      </c>
    </row>
    <row r="616" spans="1:7">
      <c r="B616" s="378"/>
      <c r="C616" s="239"/>
      <c r="D616" s="194"/>
      <c r="E616" s="194"/>
    </row>
    <row r="617" spans="1:7">
      <c r="A617" s="202" t="s">
        <v>73</v>
      </c>
      <c r="B617" s="195"/>
      <c r="C617" s="154" t="s">
        <v>467</v>
      </c>
      <c r="D617" s="155" t="s">
        <v>430</v>
      </c>
      <c r="E617" s="376">
        <v>12</v>
      </c>
      <c r="G617" s="606">
        <f t="shared" si="11"/>
        <v>0</v>
      </c>
    </row>
    <row r="618" spans="1:7">
      <c r="B618" s="195"/>
      <c r="C618" s="239"/>
      <c r="D618" s="194"/>
      <c r="E618" s="194"/>
    </row>
    <row r="619" spans="1:7" ht="29.25" thickBot="1">
      <c r="A619" s="202" t="s">
        <v>135</v>
      </c>
      <c r="B619" s="195"/>
      <c r="C619" s="485" t="s">
        <v>469</v>
      </c>
      <c r="D619" s="486" t="s">
        <v>468</v>
      </c>
      <c r="E619" s="486">
        <v>1</v>
      </c>
      <c r="F619" s="487"/>
      <c r="G619" s="608">
        <f t="shared" si="11"/>
        <v>0</v>
      </c>
    </row>
    <row r="620" spans="1:7" ht="15" thickTop="1">
      <c r="B620" s="195"/>
      <c r="C620" s="239"/>
      <c r="D620" s="194"/>
      <c r="E620" s="194"/>
      <c r="F620" s="488"/>
      <c r="G620" s="619"/>
    </row>
    <row r="621" spans="1:7">
      <c r="A621" s="202"/>
      <c r="B621" s="195"/>
      <c r="C621" s="489" t="s">
        <v>35</v>
      </c>
      <c r="D621" s="194"/>
      <c r="E621" s="194"/>
      <c r="G621" s="619">
        <f>SUM(G588:G619)</f>
        <v>0</v>
      </c>
    </row>
    <row r="622" spans="1:7">
      <c r="B622" s="195"/>
      <c r="F622" s="134"/>
      <c r="G622" s="610"/>
    </row>
    <row r="623" spans="1:7">
      <c r="A623" s="294"/>
      <c r="B623" s="491"/>
      <c r="C623" s="490"/>
      <c r="D623" s="490"/>
      <c r="E623" s="490"/>
    </row>
    <row r="624" spans="1:7">
      <c r="A624" s="294"/>
      <c r="B624" s="491"/>
      <c r="C624" s="490"/>
      <c r="D624" s="490"/>
      <c r="E624" s="490"/>
    </row>
    <row r="625" spans="1:7">
      <c r="A625" s="294"/>
      <c r="B625" s="491"/>
      <c r="C625" s="490"/>
      <c r="D625" s="490"/>
      <c r="E625" s="490"/>
    </row>
    <row r="626" spans="1:7">
      <c r="A626" s="294"/>
      <c r="B626" s="491"/>
      <c r="C626" s="490"/>
      <c r="D626" s="490"/>
      <c r="E626" s="490"/>
    </row>
    <row r="627" spans="1:7" ht="20.25">
      <c r="A627" s="202"/>
      <c r="B627" s="491"/>
      <c r="C627" s="492" t="s">
        <v>470</v>
      </c>
      <c r="D627" s="493"/>
      <c r="E627" s="493"/>
    </row>
    <row r="628" spans="1:7">
      <c r="A628" s="202"/>
      <c r="B628" s="491"/>
      <c r="C628" s="494"/>
      <c r="D628" s="495"/>
      <c r="E628" s="495"/>
    </row>
    <row r="629" spans="1:7">
      <c r="A629" s="202"/>
      <c r="B629" s="491"/>
      <c r="C629" s="494"/>
      <c r="D629" s="495"/>
      <c r="E629" s="495"/>
    </row>
    <row r="630" spans="1:7" ht="15">
      <c r="A630" s="496" t="s">
        <v>1</v>
      </c>
      <c r="B630" s="491"/>
      <c r="C630" s="565" t="s">
        <v>471</v>
      </c>
      <c r="D630" s="566"/>
      <c r="E630" s="566"/>
      <c r="G630" s="606">
        <f>G45</f>
        <v>0</v>
      </c>
    </row>
    <row r="631" spans="1:7" ht="15">
      <c r="A631" s="496"/>
      <c r="B631" s="368"/>
      <c r="C631" s="567"/>
      <c r="D631" s="566"/>
      <c r="E631" s="566"/>
    </row>
    <row r="632" spans="1:7" ht="15">
      <c r="A632" s="496" t="s">
        <v>5</v>
      </c>
      <c r="B632" s="368"/>
      <c r="C632" s="567" t="s">
        <v>472</v>
      </c>
      <c r="D632" s="566"/>
      <c r="E632" s="566"/>
      <c r="G632" s="606">
        <f>G372</f>
        <v>0</v>
      </c>
    </row>
    <row r="633" spans="1:7" ht="15">
      <c r="A633" s="496"/>
      <c r="B633" s="368"/>
      <c r="C633" s="567"/>
      <c r="D633" s="566"/>
      <c r="E633" s="566"/>
    </row>
    <row r="634" spans="1:7" ht="15">
      <c r="A634" s="496" t="s">
        <v>7</v>
      </c>
      <c r="B634" s="498"/>
      <c r="C634" s="567" t="s">
        <v>473</v>
      </c>
      <c r="D634" s="566"/>
      <c r="E634" s="566"/>
      <c r="G634" s="606">
        <f>G435</f>
        <v>0</v>
      </c>
    </row>
    <row r="635" spans="1:7" ht="15">
      <c r="A635" s="496"/>
      <c r="B635" s="498"/>
      <c r="C635" s="567"/>
      <c r="D635" s="566"/>
      <c r="E635" s="566"/>
    </row>
    <row r="636" spans="1:7" ht="15">
      <c r="A636" s="496" t="s">
        <v>8</v>
      </c>
      <c r="B636" s="498"/>
      <c r="C636" s="567" t="s">
        <v>474</v>
      </c>
      <c r="D636" s="566"/>
      <c r="E636" s="566"/>
      <c r="G636" s="606">
        <f>G479</f>
        <v>0</v>
      </c>
    </row>
    <row r="637" spans="1:7" ht="15">
      <c r="A637" s="496"/>
      <c r="B637" s="498"/>
      <c r="C637" s="567"/>
      <c r="D637" s="566"/>
      <c r="E637" s="566"/>
    </row>
    <row r="638" spans="1:7" ht="15">
      <c r="A638" s="496" t="s">
        <v>9</v>
      </c>
      <c r="B638" s="498"/>
      <c r="C638" s="567" t="s">
        <v>475</v>
      </c>
      <c r="D638" s="566"/>
      <c r="E638" s="566"/>
      <c r="G638" s="606">
        <f>G545</f>
        <v>0</v>
      </c>
    </row>
    <row r="639" spans="1:7" ht="15">
      <c r="A639" s="496"/>
      <c r="B639" s="498"/>
      <c r="C639" s="567"/>
      <c r="D639" s="566"/>
      <c r="E639" s="566"/>
    </row>
    <row r="640" spans="1:7" ht="15">
      <c r="A640" s="496" t="s">
        <v>13</v>
      </c>
      <c r="B640" s="498"/>
      <c r="C640" s="567" t="s">
        <v>476</v>
      </c>
      <c r="D640" s="566"/>
      <c r="E640" s="566"/>
      <c r="G640" s="606">
        <f>G584</f>
        <v>0</v>
      </c>
    </row>
    <row r="641" spans="1:7" ht="15">
      <c r="A641" s="496"/>
      <c r="B641" s="498"/>
      <c r="C641" s="567"/>
      <c r="D641" s="566"/>
      <c r="E641" s="566"/>
    </row>
    <row r="642" spans="1:7" ht="15">
      <c r="A642" s="496" t="s">
        <v>14</v>
      </c>
      <c r="B642" s="498"/>
      <c r="C642" s="567" t="s">
        <v>477</v>
      </c>
      <c r="D642" s="566"/>
      <c r="E642" s="566"/>
      <c r="G642" s="606">
        <f>G621</f>
        <v>0</v>
      </c>
    </row>
    <row r="643" spans="1:7" ht="15.75" thickBot="1">
      <c r="A643" s="496"/>
      <c r="B643" s="498"/>
      <c r="C643" s="568"/>
      <c r="D643" s="568"/>
      <c r="E643" s="568"/>
      <c r="F643" s="331"/>
      <c r="G643" s="608"/>
    </row>
    <row r="644" spans="1:7" ht="15.75" thickTop="1">
      <c r="A644" s="496"/>
      <c r="B644" s="498"/>
      <c r="C644" s="566"/>
      <c r="D644" s="566"/>
      <c r="E644" s="566"/>
    </row>
    <row r="645" spans="1:7" ht="15">
      <c r="A645" s="496"/>
      <c r="B645" s="498"/>
      <c r="C645" s="566"/>
      <c r="D645" s="566" t="s">
        <v>35</v>
      </c>
      <c r="E645" s="566"/>
      <c r="G645" s="606">
        <f>SUM(G628:G643)</f>
        <v>0</v>
      </c>
    </row>
    <row r="646" spans="1:7" ht="15.75">
      <c r="A646" s="496"/>
      <c r="B646" s="498"/>
      <c r="C646" s="497"/>
      <c r="D646" s="578" t="s">
        <v>1229</v>
      </c>
      <c r="E646" s="578"/>
      <c r="G646" s="606">
        <f>G645*0.25</f>
        <v>0</v>
      </c>
    </row>
    <row r="647" spans="1:7" ht="15.75">
      <c r="A647" s="496"/>
      <c r="B647" s="498"/>
      <c r="D647" s="579" t="s">
        <v>1230</v>
      </c>
      <c r="E647" s="579"/>
      <c r="F647" s="134"/>
      <c r="G647" s="610">
        <f>G646+G645</f>
        <v>0</v>
      </c>
    </row>
    <row r="648" spans="1:7" ht="15">
      <c r="A648" s="496"/>
      <c r="B648" s="498"/>
      <c r="F648" s="134"/>
      <c r="G648" s="610"/>
    </row>
    <row r="649" spans="1:7" ht="15">
      <c r="A649" s="496"/>
      <c r="B649" s="498"/>
      <c r="C649" s="497"/>
      <c r="D649" s="497"/>
      <c r="E649" s="497"/>
    </row>
    <row r="650" spans="1:7" ht="15">
      <c r="A650" s="496"/>
      <c r="B650" s="498"/>
      <c r="C650" s="497"/>
      <c r="D650" s="497"/>
      <c r="E650" s="497"/>
    </row>
    <row r="651" spans="1:7" ht="15">
      <c r="A651" s="496"/>
      <c r="B651" s="498"/>
      <c r="C651" s="497"/>
      <c r="D651" s="497"/>
      <c r="E651" s="497"/>
    </row>
    <row r="652" spans="1:7" ht="15">
      <c r="A652" s="496"/>
      <c r="B652" s="498"/>
      <c r="C652" s="497"/>
      <c r="D652" s="497"/>
      <c r="E652" s="497"/>
    </row>
    <row r="653" spans="1:7" ht="15">
      <c r="A653" s="496"/>
      <c r="B653" s="498"/>
      <c r="C653" s="497"/>
      <c r="D653" s="497"/>
      <c r="E653" s="497"/>
    </row>
    <row r="654" spans="1:7">
      <c r="B654" s="498"/>
    </row>
    <row r="655" spans="1:7">
      <c r="B655" s="498"/>
    </row>
    <row r="656" spans="1:7">
      <c r="B656" s="498"/>
    </row>
    <row r="657" spans="2:2">
      <c r="B657" s="498"/>
    </row>
  </sheetData>
  <pageMargins left="0.39370078740157483" right="0.39370078740157483" top="0.59055118110236227" bottom="0.39370078740157483" header="0.31496062992125984" footer="0.31496062992125984"/>
  <pageSetup paperSize="9" scale="99" fitToHeight="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26"/>
  <sheetViews>
    <sheetView zoomScaleNormal="100" workbookViewId="0">
      <selection activeCell="B882" sqref="B882"/>
    </sheetView>
  </sheetViews>
  <sheetFormatPr defaultRowHeight="15"/>
  <cols>
    <col min="1" max="1" width="5.5703125" style="546" customWidth="1"/>
    <col min="2" max="2" width="21.42578125" style="585" customWidth="1"/>
    <col min="3" max="4" width="9.140625" style="585"/>
    <col min="5" max="5" width="21.5703125" style="585" customWidth="1"/>
    <col min="6" max="6" width="8.28515625" style="585" customWidth="1"/>
    <col min="7" max="7" width="7.85546875" style="504" customWidth="1"/>
    <col min="8" max="8" width="12" style="585" customWidth="1"/>
    <col min="9" max="9" width="4.42578125" style="585" customWidth="1"/>
    <col min="10" max="10" width="13.42578125" style="594" customWidth="1"/>
    <col min="11" max="11" width="10.140625" customWidth="1"/>
    <col min="12" max="13" width="10.42578125" customWidth="1"/>
    <col min="16" max="16" width="11.5703125" customWidth="1"/>
  </cols>
  <sheetData>
    <row r="1" spans="1:10" ht="15" customHeight="1">
      <c r="A1" s="645" t="s">
        <v>478</v>
      </c>
      <c r="B1" s="646"/>
      <c r="C1" s="646"/>
      <c r="D1" s="647"/>
      <c r="E1" s="654" t="s">
        <v>479</v>
      </c>
      <c r="F1" s="655"/>
      <c r="G1" s="656"/>
      <c r="H1" s="663" t="s">
        <v>480</v>
      </c>
      <c r="I1" s="665" t="s">
        <v>481</v>
      </c>
      <c r="J1" s="589" t="s">
        <v>482</v>
      </c>
    </row>
    <row r="2" spans="1:10" ht="15" customHeight="1">
      <c r="A2" s="648"/>
      <c r="B2" s="649"/>
      <c r="C2" s="649"/>
      <c r="D2" s="650"/>
      <c r="E2" s="657"/>
      <c r="F2" s="658"/>
      <c r="G2" s="659"/>
      <c r="H2" s="664"/>
      <c r="I2" s="666"/>
      <c r="J2" s="590" t="s">
        <v>483</v>
      </c>
    </row>
    <row r="3" spans="1:10" ht="15" customHeight="1">
      <c r="A3" s="648"/>
      <c r="B3" s="649"/>
      <c r="C3" s="649"/>
      <c r="D3" s="650"/>
      <c r="E3" s="657"/>
      <c r="F3" s="658"/>
      <c r="G3" s="659"/>
      <c r="H3" s="499"/>
      <c r="I3" s="499"/>
      <c r="J3" s="591" t="s">
        <v>484</v>
      </c>
    </row>
    <row r="4" spans="1:10" ht="15" customHeight="1">
      <c r="A4" s="651"/>
      <c r="B4" s="652"/>
      <c r="C4" s="652"/>
      <c r="D4" s="653"/>
      <c r="E4" s="660"/>
      <c r="F4" s="661"/>
      <c r="G4" s="662"/>
      <c r="H4" s="500" t="s">
        <v>485</v>
      </c>
      <c r="I4" s="501">
        <v>1</v>
      </c>
      <c r="J4" s="592" t="s">
        <v>486</v>
      </c>
    </row>
    <row r="6" spans="1:10">
      <c r="A6" s="502" t="s">
        <v>487</v>
      </c>
      <c r="C6" s="503"/>
      <c r="D6" s="503"/>
      <c r="E6" s="503"/>
      <c r="F6" s="503"/>
      <c r="J6" s="593"/>
    </row>
    <row r="7" spans="1:10">
      <c r="A7" s="502" t="s">
        <v>488</v>
      </c>
      <c r="C7" s="503" t="s">
        <v>489</v>
      </c>
      <c r="D7" s="503"/>
      <c r="E7" s="503"/>
      <c r="F7" s="503"/>
      <c r="J7" s="593"/>
    </row>
    <row r="8" spans="1:10">
      <c r="A8" s="505"/>
      <c r="J8" s="593"/>
    </row>
    <row r="9" spans="1:10">
      <c r="A9" s="502" t="s">
        <v>490</v>
      </c>
      <c r="J9" s="593"/>
    </row>
    <row r="10" spans="1:10">
      <c r="A10" s="502"/>
      <c r="J10" s="593"/>
    </row>
    <row r="11" spans="1:10">
      <c r="A11" s="502" t="s">
        <v>491</v>
      </c>
      <c r="C11" s="502" t="s">
        <v>492</v>
      </c>
      <c r="J11" s="593"/>
    </row>
    <row r="12" spans="1:10">
      <c r="A12" s="502"/>
      <c r="J12" s="593"/>
    </row>
    <row r="13" spans="1:10" ht="15.75">
      <c r="A13" s="667" t="s">
        <v>493</v>
      </c>
      <c r="B13" s="667"/>
      <c r="C13" s="506" t="s">
        <v>494</v>
      </c>
      <c r="J13" s="593"/>
    </row>
    <row r="14" spans="1:10" ht="15.75">
      <c r="A14" s="586"/>
      <c r="B14" s="586"/>
      <c r="C14" s="506" t="s">
        <v>495</v>
      </c>
      <c r="J14" s="593"/>
    </row>
    <row r="15" spans="1:10">
      <c r="A15" s="502"/>
      <c r="J15" s="593"/>
    </row>
    <row r="16" spans="1:10">
      <c r="A16" s="502" t="s">
        <v>496</v>
      </c>
      <c r="J16" s="593"/>
    </row>
    <row r="17" spans="1:10" ht="15.75">
      <c r="A17" s="507"/>
      <c r="J17" s="593"/>
    </row>
    <row r="18" spans="1:10" ht="15.75">
      <c r="A18" s="507"/>
      <c r="J18" s="593"/>
    </row>
    <row r="19" spans="1:10" ht="15.75">
      <c r="A19" s="507"/>
      <c r="J19" s="593"/>
    </row>
    <row r="20" spans="1:10" ht="15.75">
      <c r="A20" s="507"/>
      <c r="J20" s="593"/>
    </row>
    <row r="21" spans="1:10" ht="15.75">
      <c r="A21" s="507"/>
      <c r="J21" s="593"/>
    </row>
    <row r="22" spans="1:10" ht="15.75">
      <c r="A22" s="507"/>
      <c r="J22" s="593"/>
    </row>
    <row r="23" spans="1:10" ht="15.75">
      <c r="A23" s="507"/>
      <c r="J23" s="593"/>
    </row>
    <row r="24" spans="1:10" ht="15.75">
      <c r="A24" s="507"/>
      <c r="J24" s="593"/>
    </row>
    <row r="25" spans="1:10" ht="20.25">
      <c r="A25" s="508" t="s">
        <v>497</v>
      </c>
      <c r="J25" s="593"/>
    </row>
    <row r="26" spans="1:10" ht="20.25">
      <c r="A26" s="508" t="s">
        <v>498</v>
      </c>
      <c r="J26" s="593"/>
    </row>
    <row r="27" spans="1:10" ht="15.75">
      <c r="A27" s="507"/>
      <c r="J27" s="593"/>
    </row>
    <row r="28" spans="1:10" ht="15.75">
      <c r="A28" s="507"/>
      <c r="J28" s="593"/>
    </row>
    <row r="29" spans="1:10" ht="15.75">
      <c r="A29" s="507"/>
      <c r="J29" s="593"/>
    </row>
    <row r="30" spans="1:10" ht="15.75">
      <c r="A30" s="507"/>
      <c r="J30" s="593"/>
    </row>
    <row r="31" spans="1:10" ht="15.75">
      <c r="A31" s="507"/>
      <c r="J31" s="593"/>
    </row>
    <row r="32" spans="1:10" ht="15.75">
      <c r="A32" s="509"/>
      <c r="J32" s="593"/>
    </row>
    <row r="33" spans="1:10" ht="15.75">
      <c r="A33" s="509"/>
      <c r="J33" s="593"/>
    </row>
    <row r="34" spans="1:10" ht="15.75">
      <c r="A34" s="509"/>
      <c r="J34" s="593"/>
    </row>
    <row r="35" spans="1:10" ht="15.75">
      <c r="A35" s="509"/>
      <c r="J35" s="593"/>
    </row>
    <row r="36" spans="1:10" ht="15.75">
      <c r="A36" s="509"/>
      <c r="J36" s="593"/>
    </row>
    <row r="37" spans="1:10" ht="15.75">
      <c r="A37" s="509"/>
      <c r="J37" s="593"/>
    </row>
    <row r="38" spans="1:10" ht="15.75">
      <c r="A38" s="509"/>
      <c r="J38" s="593"/>
    </row>
    <row r="39" spans="1:10" ht="15.75">
      <c r="A39" s="509"/>
      <c r="J39" s="593"/>
    </row>
    <row r="40" spans="1:10" ht="15.75">
      <c r="A40" s="509"/>
      <c r="J40" s="593"/>
    </row>
    <row r="41" spans="1:10" ht="15.75">
      <c r="A41" s="509"/>
      <c r="J41" s="593"/>
    </row>
    <row r="42" spans="1:10" ht="15.75">
      <c r="A42" s="507"/>
      <c r="J42" s="593"/>
    </row>
    <row r="43" spans="1:10" ht="15.75">
      <c r="A43" s="507"/>
      <c r="J43" s="593"/>
    </row>
    <row r="44" spans="1:10" ht="15.75">
      <c r="A44" s="507"/>
      <c r="J44" s="593"/>
    </row>
    <row r="45" spans="1:10" ht="15.75">
      <c r="A45" s="507"/>
      <c r="J45" s="593"/>
    </row>
    <row r="46" spans="1:10" ht="15.75">
      <c r="A46" s="507"/>
      <c r="D46" s="503"/>
      <c r="E46" s="503"/>
      <c r="F46" s="503"/>
      <c r="H46" s="503"/>
      <c r="I46" s="503"/>
      <c r="J46" s="593"/>
    </row>
    <row r="47" spans="1:10" ht="15.75">
      <c r="A47" s="507"/>
      <c r="D47" s="503"/>
      <c r="E47" s="503"/>
      <c r="F47" s="503"/>
      <c r="H47" s="503"/>
      <c r="I47" s="503"/>
      <c r="J47" s="593"/>
    </row>
    <row r="48" spans="1:10" ht="15.75">
      <c r="A48" s="507"/>
      <c r="D48" s="503"/>
      <c r="E48" s="503"/>
      <c r="F48" s="503"/>
      <c r="H48" s="503"/>
      <c r="I48" s="503"/>
      <c r="J48" s="593"/>
    </row>
    <row r="49" spans="1:10" ht="15.75">
      <c r="A49" s="507"/>
      <c r="D49" s="503"/>
      <c r="E49" s="503"/>
      <c r="F49" s="503"/>
      <c r="H49" s="503"/>
      <c r="I49" s="503"/>
      <c r="J49" s="593"/>
    </row>
    <row r="50" spans="1:10">
      <c r="A50" s="502" t="s">
        <v>499</v>
      </c>
      <c r="D50" s="503"/>
      <c r="E50" s="503"/>
      <c r="F50" s="503"/>
      <c r="H50" s="503"/>
      <c r="I50" s="503"/>
      <c r="J50" s="593"/>
    </row>
    <row r="51" spans="1:10">
      <c r="A51" s="502"/>
      <c r="D51" s="503"/>
      <c r="E51" s="503"/>
      <c r="F51" s="503"/>
      <c r="H51" s="503"/>
      <c r="I51" s="503"/>
      <c r="J51" s="593"/>
    </row>
    <row r="52" spans="1:10">
      <c r="A52" s="502"/>
      <c r="D52" s="503"/>
      <c r="E52" s="503"/>
      <c r="F52" s="503"/>
      <c r="H52" s="503"/>
      <c r="I52" s="503"/>
      <c r="J52" s="593"/>
    </row>
    <row r="53" spans="1:10">
      <c r="A53" s="502"/>
      <c r="D53" s="503"/>
      <c r="E53" s="503"/>
      <c r="F53" s="503"/>
      <c r="H53" s="503"/>
      <c r="I53" s="503"/>
      <c r="J53" s="593"/>
    </row>
    <row r="54" spans="1:10">
      <c r="A54" s="502"/>
      <c r="D54" s="503"/>
      <c r="E54" s="503"/>
      <c r="F54" s="503"/>
      <c r="H54" s="503"/>
      <c r="I54" s="503"/>
      <c r="J54" s="593"/>
    </row>
    <row r="55" spans="1:10">
      <c r="A55" s="502"/>
      <c r="D55" s="503"/>
      <c r="E55" s="503"/>
      <c r="F55" s="503"/>
      <c r="H55" s="503"/>
      <c r="I55" s="503"/>
      <c r="J55" s="593"/>
    </row>
    <row r="56" spans="1:10">
      <c r="A56" s="502"/>
      <c r="D56" s="503"/>
      <c r="E56" s="503"/>
      <c r="F56" s="503"/>
      <c r="H56" s="503"/>
      <c r="I56" s="503"/>
      <c r="J56" s="593"/>
    </row>
    <row r="57" spans="1:10">
      <c r="A57" s="504"/>
      <c r="B57" s="503"/>
      <c r="C57" s="503"/>
      <c r="D57" s="503"/>
      <c r="E57" s="503"/>
      <c r="F57" s="503"/>
      <c r="H57" s="503"/>
      <c r="I57" s="503"/>
      <c r="J57" s="593"/>
    </row>
    <row r="58" spans="1:10" ht="15" customHeight="1">
      <c r="A58" s="645" t="s">
        <v>478</v>
      </c>
      <c r="B58" s="646"/>
      <c r="C58" s="646"/>
      <c r="D58" s="647"/>
      <c r="E58" s="654" t="s">
        <v>479</v>
      </c>
      <c r="F58" s="655"/>
      <c r="G58" s="656"/>
      <c r="H58" s="663" t="s">
        <v>480</v>
      </c>
      <c r="I58" s="665" t="s">
        <v>481</v>
      </c>
      <c r="J58" s="589" t="s">
        <v>482</v>
      </c>
    </row>
    <row r="59" spans="1:10" ht="15" customHeight="1">
      <c r="A59" s="648"/>
      <c r="B59" s="649"/>
      <c r="C59" s="649"/>
      <c r="D59" s="650"/>
      <c r="E59" s="657"/>
      <c r="F59" s="658"/>
      <c r="G59" s="659"/>
      <c r="H59" s="664"/>
      <c r="I59" s="666"/>
      <c r="J59" s="590" t="s">
        <v>483</v>
      </c>
    </row>
    <row r="60" spans="1:10" ht="15" customHeight="1">
      <c r="A60" s="648"/>
      <c r="B60" s="649"/>
      <c r="C60" s="649"/>
      <c r="D60" s="650"/>
      <c r="E60" s="657"/>
      <c r="F60" s="658"/>
      <c r="G60" s="659"/>
      <c r="H60" s="499"/>
      <c r="I60" s="499"/>
      <c r="J60" s="591" t="s">
        <v>484</v>
      </c>
    </row>
    <row r="61" spans="1:10" ht="15" customHeight="1">
      <c r="A61" s="651"/>
      <c r="B61" s="652"/>
      <c r="C61" s="652"/>
      <c r="D61" s="653"/>
      <c r="E61" s="660"/>
      <c r="F61" s="661"/>
      <c r="G61" s="662"/>
      <c r="H61" s="500" t="s">
        <v>485</v>
      </c>
      <c r="I61" s="501"/>
      <c r="J61" s="592" t="s">
        <v>486</v>
      </c>
    </row>
    <row r="62" spans="1:10">
      <c r="A62" s="504"/>
      <c r="B62" s="503"/>
      <c r="C62" s="503"/>
      <c r="D62" s="503"/>
      <c r="E62" s="503"/>
      <c r="F62" s="503"/>
      <c r="H62" s="503"/>
      <c r="I62" s="503"/>
      <c r="J62" s="593"/>
    </row>
    <row r="63" spans="1:10" ht="25.5">
      <c r="A63" s="510" t="s">
        <v>500</v>
      </c>
      <c r="B63" s="668" t="s">
        <v>501</v>
      </c>
      <c r="C63" s="669"/>
      <c r="D63" s="669"/>
      <c r="E63" s="670"/>
      <c r="F63" s="668" t="s">
        <v>502</v>
      </c>
      <c r="G63" s="670"/>
      <c r="H63" s="511" t="s">
        <v>503</v>
      </c>
      <c r="I63" s="671" t="s">
        <v>504</v>
      </c>
      <c r="J63" s="672"/>
    </row>
    <row r="64" spans="1:10">
      <c r="A64" s="504"/>
      <c r="B64" s="503"/>
      <c r="C64" s="503"/>
      <c r="D64" s="503"/>
      <c r="E64" s="503"/>
      <c r="F64" s="503"/>
      <c r="H64" s="503"/>
      <c r="I64" s="503"/>
      <c r="J64" s="593"/>
    </row>
    <row r="65" spans="1:9">
      <c r="A65" t="s">
        <v>505</v>
      </c>
      <c r="B65"/>
      <c r="C65"/>
      <c r="D65"/>
      <c r="E65"/>
      <c r="F65"/>
      <c r="G65"/>
      <c r="H65"/>
      <c r="I65"/>
    </row>
    <row r="66" spans="1:9">
      <c r="A66"/>
      <c r="B66"/>
      <c r="C66"/>
      <c r="D66"/>
      <c r="E66"/>
      <c r="F66"/>
      <c r="G66"/>
      <c r="H66"/>
      <c r="I66"/>
    </row>
    <row r="67" spans="1:9">
      <c r="A67" t="s">
        <v>506</v>
      </c>
      <c r="B67"/>
      <c r="C67"/>
      <c r="D67"/>
      <c r="E67"/>
      <c r="F67"/>
      <c r="G67"/>
      <c r="H67"/>
      <c r="I67"/>
    </row>
    <row r="68" spans="1:9">
      <c r="A68"/>
      <c r="B68"/>
      <c r="C68"/>
      <c r="D68"/>
      <c r="E68"/>
      <c r="F68"/>
      <c r="G68"/>
      <c r="H68"/>
      <c r="I68"/>
    </row>
    <row r="69" spans="1:9">
      <c r="A69" t="s">
        <v>1</v>
      </c>
      <c r="B69" t="s">
        <v>507</v>
      </c>
      <c r="C69"/>
      <c r="D69"/>
      <c r="E69"/>
      <c r="F69"/>
      <c r="G69"/>
      <c r="H69"/>
      <c r="I69"/>
    </row>
    <row r="70" spans="1:9">
      <c r="A70"/>
      <c r="B70" t="s">
        <v>508</v>
      </c>
      <c r="C70"/>
      <c r="D70"/>
      <c r="E70"/>
      <c r="F70"/>
      <c r="G70"/>
      <c r="H70"/>
      <c r="I70"/>
    </row>
    <row r="71" spans="1:9">
      <c r="A71"/>
      <c r="B71" t="s">
        <v>509</v>
      </c>
      <c r="C71"/>
      <c r="D71"/>
      <c r="E71"/>
      <c r="F71"/>
      <c r="G71"/>
      <c r="H71"/>
      <c r="I71"/>
    </row>
    <row r="72" spans="1:9">
      <c r="A72"/>
      <c r="B72" t="s">
        <v>510</v>
      </c>
      <c r="C72"/>
      <c r="D72"/>
      <c r="E72"/>
      <c r="F72"/>
      <c r="G72"/>
      <c r="H72"/>
      <c r="I72"/>
    </row>
    <row r="73" spans="1:9">
      <c r="A73"/>
      <c r="B73" t="s">
        <v>511</v>
      </c>
      <c r="C73"/>
      <c r="D73"/>
      <c r="E73"/>
      <c r="F73"/>
      <c r="G73"/>
      <c r="H73"/>
      <c r="I73"/>
    </row>
    <row r="74" spans="1:9">
      <c r="A74"/>
      <c r="B74" t="s">
        <v>512</v>
      </c>
      <c r="C74"/>
      <c r="D74"/>
      <c r="E74"/>
      <c r="F74"/>
      <c r="G74"/>
      <c r="H74"/>
      <c r="I74"/>
    </row>
    <row r="75" spans="1:9">
      <c r="A75"/>
      <c r="B75" t="s">
        <v>513</v>
      </c>
      <c r="C75"/>
      <c r="D75"/>
      <c r="E75"/>
      <c r="F75"/>
      <c r="G75"/>
      <c r="H75"/>
      <c r="I75"/>
    </row>
    <row r="76" spans="1:9">
      <c r="A76"/>
      <c r="B76" t="s">
        <v>514</v>
      </c>
      <c r="C76"/>
      <c r="D76"/>
      <c r="E76"/>
      <c r="F76"/>
      <c r="G76"/>
      <c r="H76"/>
      <c r="I76"/>
    </row>
    <row r="77" spans="1:9">
      <c r="A77"/>
      <c r="B77" t="s">
        <v>515</v>
      </c>
      <c r="C77"/>
      <c r="D77"/>
      <c r="E77"/>
      <c r="F77"/>
      <c r="G77"/>
      <c r="H77"/>
      <c r="I77"/>
    </row>
    <row r="78" spans="1:9">
      <c r="A78"/>
      <c r="B78" t="s">
        <v>516</v>
      </c>
      <c r="C78"/>
      <c r="D78"/>
      <c r="E78"/>
      <c r="F78"/>
      <c r="G78"/>
      <c r="H78"/>
      <c r="I78"/>
    </row>
    <row r="79" spans="1:9">
      <c r="A79"/>
      <c r="B79" t="s">
        <v>517</v>
      </c>
      <c r="C79"/>
      <c r="D79"/>
      <c r="E79"/>
      <c r="F79"/>
      <c r="G79"/>
      <c r="H79"/>
      <c r="I79"/>
    </row>
    <row r="80" spans="1:9">
      <c r="A80"/>
      <c r="B80" t="s">
        <v>518</v>
      </c>
      <c r="C80"/>
      <c r="D80"/>
      <c r="E80"/>
      <c r="F80"/>
      <c r="G80"/>
      <c r="H80"/>
      <c r="I80"/>
    </row>
    <row r="81" spans="1:9">
      <c r="A81"/>
      <c r="B81" t="s">
        <v>519</v>
      </c>
      <c r="C81"/>
      <c r="D81"/>
      <c r="E81"/>
      <c r="F81"/>
      <c r="G81"/>
      <c r="H81"/>
      <c r="I81"/>
    </row>
    <row r="82" spans="1:9">
      <c r="A82"/>
      <c r="B82" t="s">
        <v>520</v>
      </c>
      <c r="C82"/>
      <c r="D82"/>
      <c r="E82"/>
      <c r="F82"/>
      <c r="G82"/>
      <c r="H82"/>
      <c r="I82"/>
    </row>
    <row r="83" spans="1:9">
      <c r="A83"/>
      <c r="B83" t="s">
        <v>521</v>
      </c>
      <c r="C83"/>
      <c r="D83"/>
      <c r="E83"/>
      <c r="F83"/>
      <c r="G83"/>
      <c r="H83"/>
      <c r="I83"/>
    </row>
    <row r="84" spans="1:9">
      <c r="A84"/>
      <c r="B84" t="s">
        <v>522</v>
      </c>
      <c r="C84"/>
      <c r="D84"/>
      <c r="E84"/>
      <c r="F84"/>
      <c r="G84"/>
      <c r="H84"/>
      <c r="I84"/>
    </row>
    <row r="85" spans="1:9">
      <c r="A85"/>
      <c r="B85" t="s">
        <v>523</v>
      </c>
      <c r="C85"/>
      <c r="D85"/>
      <c r="E85"/>
      <c r="F85"/>
      <c r="G85"/>
      <c r="H85"/>
      <c r="I85"/>
    </row>
    <row r="86" spans="1:9">
      <c r="A86"/>
      <c r="B86" t="s">
        <v>524</v>
      </c>
      <c r="C86"/>
      <c r="D86"/>
      <c r="E86"/>
      <c r="F86"/>
      <c r="G86"/>
      <c r="H86"/>
      <c r="I86"/>
    </row>
    <row r="87" spans="1:9">
      <c r="A87"/>
      <c r="B87" t="s">
        <v>525</v>
      </c>
      <c r="C87"/>
      <c r="D87"/>
      <c r="E87"/>
      <c r="F87"/>
      <c r="G87"/>
      <c r="H87"/>
      <c r="I87"/>
    </row>
    <row r="88" spans="1:9">
      <c r="A88"/>
      <c r="B88" t="s">
        <v>526</v>
      </c>
      <c r="C88"/>
      <c r="D88"/>
      <c r="E88"/>
      <c r="F88"/>
      <c r="G88"/>
      <c r="H88"/>
      <c r="I88"/>
    </row>
    <row r="89" spans="1:9">
      <c r="A89"/>
      <c r="B89" t="s">
        <v>527</v>
      </c>
      <c r="C89"/>
      <c r="D89"/>
      <c r="E89"/>
      <c r="F89"/>
      <c r="G89"/>
      <c r="H89"/>
      <c r="I89"/>
    </row>
    <row r="90" spans="1:9">
      <c r="A90"/>
      <c r="B90" t="s">
        <v>528</v>
      </c>
      <c r="C90"/>
      <c r="D90"/>
      <c r="E90"/>
      <c r="F90"/>
      <c r="G90"/>
      <c r="H90"/>
      <c r="I90"/>
    </row>
    <row r="91" spans="1:9">
      <c r="A91"/>
      <c r="B91" t="s">
        <v>529</v>
      </c>
      <c r="C91"/>
      <c r="D91"/>
      <c r="E91"/>
      <c r="F91"/>
      <c r="G91"/>
      <c r="H91"/>
      <c r="I91"/>
    </row>
    <row r="92" spans="1:9">
      <c r="A92"/>
      <c r="B92" t="s">
        <v>530</v>
      </c>
      <c r="C92"/>
      <c r="D92"/>
      <c r="E92"/>
      <c r="F92"/>
      <c r="G92"/>
      <c r="H92"/>
      <c r="I92"/>
    </row>
    <row r="93" spans="1:9">
      <c r="A93"/>
      <c r="B93" t="s">
        <v>531</v>
      </c>
      <c r="C93"/>
      <c r="D93"/>
      <c r="E93"/>
      <c r="F93"/>
      <c r="G93"/>
      <c r="H93"/>
      <c r="I93"/>
    </row>
    <row r="94" spans="1:9">
      <c r="A94"/>
      <c r="B94" t="s">
        <v>532</v>
      </c>
      <c r="C94"/>
      <c r="D94"/>
      <c r="E94"/>
      <c r="F94"/>
      <c r="G94"/>
      <c r="H94"/>
      <c r="I94"/>
    </row>
    <row r="95" spans="1:9">
      <c r="A95"/>
      <c r="B95" t="s">
        <v>533</v>
      </c>
      <c r="C95"/>
      <c r="D95"/>
      <c r="E95"/>
      <c r="F95"/>
      <c r="G95"/>
      <c r="H95"/>
      <c r="I95"/>
    </row>
    <row r="96" spans="1:9">
      <c r="A96"/>
      <c r="B96" t="s">
        <v>534</v>
      </c>
      <c r="C96"/>
      <c r="D96"/>
      <c r="E96"/>
      <c r="F96"/>
      <c r="G96"/>
      <c r="H96"/>
      <c r="I96"/>
    </row>
    <row r="97" spans="1:10">
      <c r="A97"/>
      <c r="B97" t="s">
        <v>535</v>
      </c>
      <c r="C97"/>
      <c r="D97"/>
      <c r="E97"/>
      <c r="F97"/>
      <c r="G97"/>
      <c r="H97"/>
      <c r="I97"/>
    </row>
    <row r="98" spans="1:10">
      <c r="A98"/>
      <c r="B98" t="s">
        <v>536</v>
      </c>
      <c r="C98"/>
      <c r="D98"/>
      <c r="E98"/>
      <c r="F98"/>
      <c r="G98"/>
      <c r="H98"/>
      <c r="I98"/>
    </row>
    <row r="99" spans="1:10">
      <c r="A99"/>
      <c r="B99" t="s">
        <v>537</v>
      </c>
      <c r="C99"/>
      <c r="D99"/>
      <c r="E99"/>
      <c r="F99"/>
      <c r="G99"/>
      <c r="H99"/>
      <c r="I99"/>
    </row>
    <row r="100" spans="1:10">
      <c r="A100" s="502"/>
      <c r="B100" s="585" t="s">
        <v>538</v>
      </c>
      <c r="J100" s="595"/>
    </row>
    <row r="101" spans="1:10">
      <c r="A101" s="502"/>
      <c r="B101" s="585" t="s">
        <v>539</v>
      </c>
      <c r="F101" s="504"/>
      <c r="H101" s="503"/>
      <c r="I101" s="584"/>
      <c r="J101" s="596"/>
    </row>
    <row r="102" spans="1:10">
      <c r="A102" s="502"/>
      <c r="B102" s="585" t="s">
        <v>540</v>
      </c>
      <c r="F102" s="504"/>
      <c r="H102" s="503"/>
      <c r="I102" s="584"/>
      <c r="J102" s="596"/>
    </row>
    <row r="103" spans="1:10">
      <c r="A103" s="502"/>
      <c r="B103" s="585" t="s">
        <v>541</v>
      </c>
      <c r="F103" s="504"/>
      <c r="H103" s="503"/>
      <c r="I103" s="584"/>
      <c r="J103" s="596"/>
    </row>
    <row r="104" spans="1:10">
      <c r="A104" s="502"/>
      <c r="B104" s="585" t="s">
        <v>542</v>
      </c>
      <c r="F104" s="504"/>
      <c r="H104" s="503"/>
      <c r="I104" s="584"/>
      <c r="J104" s="596"/>
    </row>
    <row r="105" spans="1:10">
      <c r="A105" s="502"/>
      <c r="B105" s="585" t="s">
        <v>543</v>
      </c>
      <c r="F105" s="504"/>
      <c r="H105" s="503"/>
      <c r="I105" s="584"/>
      <c r="J105" s="596"/>
    </row>
    <row r="106" spans="1:10">
      <c r="A106" s="502"/>
      <c r="B106" s="585" t="s">
        <v>544</v>
      </c>
      <c r="F106" s="504"/>
      <c r="H106" s="503"/>
      <c r="I106" s="584"/>
      <c r="J106" s="596"/>
    </row>
    <row r="107" spans="1:10">
      <c r="A107" s="502"/>
      <c r="B107" s="585" t="s">
        <v>545</v>
      </c>
      <c r="F107" s="504"/>
      <c r="H107" s="503"/>
      <c r="I107" s="584"/>
      <c r="J107" s="596"/>
    </row>
    <row r="108" spans="1:10">
      <c r="A108" s="502"/>
      <c r="B108" s="585" t="s">
        <v>546</v>
      </c>
      <c r="F108" s="504"/>
      <c r="H108" s="503"/>
      <c r="I108" s="584"/>
      <c r="J108" s="596"/>
    </row>
    <row r="109" spans="1:10">
      <c r="A109" s="502"/>
      <c r="B109" s="585" t="s">
        <v>547</v>
      </c>
      <c r="F109" s="504"/>
      <c r="H109" s="503"/>
      <c r="I109" s="584"/>
      <c r="J109" s="596"/>
    </row>
    <row r="110" spans="1:10">
      <c r="A110" s="502"/>
      <c r="B110" s="585" t="s">
        <v>548</v>
      </c>
      <c r="F110" s="504"/>
      <c r="H110" s="503"/>
      <c r="I110" s="584"/>
      <c r="J110" s="596"/>
    </row>
    <row r="111" spans="1:10">
      <c r="A111" s="502"/>
      <c r="B111" s="585" t="s">
        <v>549</v>
      </c>
      <c r="F111" s="504"/>
      <c r="H111" s="503"/>
      <c r="I111" s="584"/>
      <c r="J111" s="596"/>
    </row>
    <row r="112" spans="1:10">
      <c r="A112" s="502"/>
      <c r="B112" s="585" t="s">
        <v>550</v>
      </c>
      <c r="F112" s="504"/>
      <c r="H112" s="503"/>
      <c r="I112" s="584"/>
      <c r="J112" s="596"/>
    </row>
    <row r="113" spans="1:10">
      <c r="A113" s="502"/>
      <c r="B113" s="585" t="s">
        <v>551</v>
      </c>
      <c r="F113" s="504"/>
      <c r="H113" s="503"/>
      <c r="I113" s="584"/>
      <c r="J113" s="596"/>
    </row>
    <row r="114" spans="1:10">
      <c r="A114" s="502"/>
      <c r="B114" s="585" t="s">
        <v>552</v>
      </c>
      <c r="F114" s="504"/>
      <c r="H114" s="503"/>
      <c r="I114" s="584"/>
      <c r="J114" s="596"/>
    </row>
    <row r="115" spans="1:10">
      <c r="A115" s="502"/>
      <c r="B115" s="585" t="s">
        <v>553</v>
      </c>
      <c r="F115" s="504"/>
      <c r="H115" s="503"/>
      <c r="I115" s="584"/>
      <c r="J115" s="596"/>
    </row>
    <row r="116" spans="1:10">
      <c r="A116" s="502"/>
      <c r="B116" s="585" t="s">
        <v>554</v>
      </c>
      <c r="F116" s="504"/>
      <c r="H116" s="503"/>
      <c r="I116" s="584"/>
      <c r="J116" s="596"/>
    </row>
    <row r="117" spans="1:10">
      <c r="A117" s="502"/>
      <c r="B117" s="585" t="s">
        <v>555</v>
      </c>
      <c r="F117" s="504"/>
      <c r="H117" s="503"/>
      <c r="I117" s="584"/>
      <c r="J117" s="596"/>
    </row>
    <row r="118" spans="1:10">
      <c r="A118" s="502"/>
      <c r="B118" s="585" t="s">
        <v>556</v>
      </c>
      <c r="F118" s="504"/>
      <c r="H118" s="503"/>
      <c r="I118" s="584"/>
      <c r="J118" s="596"/>
    </row>
    <row r="119" spans="1:10">
      <c r="A119" s="502"/>
      <c r="B119" s="585" t="s">
        <v>557</v>
      </c>
      <c r="F119" s="504"/>
      <c r="H119" s="503"/>
      <c r="I119" s="584"/>
      <c r="J119" s="596"/>
    </row>
    <row r="120" spans="1:10">
      <c r="A120" s="502"/>
      <c r="B120" s="585" t="s">
        <v>1231</v>
      </c>
      <c r="F120" s="504"/>
      <c r="H120" s="503"/>
      <c r="I120" s="584"/>
      <c r="J120" s="596"/>
    </row>
    <row r="121" spans="1:10">
      <c r="A121" s="502"/>
      <c r="B121" s="585" t="s">
        <v>558</v>
      </c>
      <c r="F121" s="504"/>
      <c r="H121" s="503"/>
      <c r="I121" s="584"/>
      <c r="J121" s="596"/>
    </row>
    <row r="122" spans="1:10">
      <c r="A122" s="502"/>
      <c r="B122" s="585" t="s">
        <v>559</v>
      </c>
      <c r="F122" s="504"/>
      <c r="H122" s="503"/>
      <c r="I122" s="584"/>
      <c r="J122" s="596"/>
    </row>
    <row r="123" spans="1:10">
      <c r="A123" s="502"/>
      <c r="B123" s="585" t="s">
        <v>560</v>
      </c>
      <c r="F123" s="504"/>
      <c r="H123" s="503"/>
      <c r="I123" s="584"/>
      <c r="J123" s="596"/>
    </row>
    <row r="124" spans="1:10">
      <c r="A124" s="502"/>
      <c r="B124" s="585" t="s">
        <v>561</v>
      </c>
      <c r="F124" s="504"/>
      <c r="H124" s="503"/>
      <c r="I124" s="584"/>
      <c r="J124" s="596"/>
    </row>
    <row r="125" spans="1:10">
      <c r="A125" s="502"/>
      <c r="B125" s="585" t="s">
        <v>562</v>
      </c>
      <c r="F125" s="504"/>
      <c r="H125" s="503"/>
      <c r="I125" s="584"/>
      <c r="J125" s="596"/>
    </row>
    <row r="126" spans="1:10">
      <c r="A126" s="502"/>
      <c r="B126" s="585" t="s">
        <v>563</v>
      </c>
      <c r="F126" s="504"/>
      <c r="H126" s="503"/>
      <c r="I126" s="584"/>
      <c r="J126" s="596"/>
    </row>
    <row r="127" spans="1:10">
      <c r="A127" s="502"/>
      <c r="B127" s="585" t="s">
        <v>564</v>
      </c>
      <c r="F127" s="504"/>
      <c r="H127" s="503"/>
      <c r="I127" s="584"/>
      <c r="J127" s="596"/>
    </row>
    <row r="128" spans="1:10">
      <c r="A128" s="502"/>
      <c r="B128" s="585" t="s">
        <v>565</v>
      </c>
      <c r="F128" s="504"/>
      <c r="H128" s="503"/>
      <c r="I128" s="584"/>
      <c r="J128" s="596"/>
    </row>
    <row r="129" spans="1:10">
      <c r="A129" s="502"/>
      <c r="B129" s="585" t="s">
        <v>566</v>
      </c>
      <c r="F129" s="504"/>
      <c r="H129" s="503"/>
      <c r="I129" s="584"/>
      <c r="J129" s="596"/>
    </row>
    <row r="130" spans="1:10">
      <c r="A130" s="502"/>
      <c r="B130" s="585" t="s">
        <v>567</v>
      </c>
      <c r="F130" s="504"/>
      <c r="H130" s="503"/>
      <c r="I130" s="584"/>
      <c r="J130" s="596"/>
    </row>
    <row r="131" spans="1:10">
      <c r="A131" s="502"/>
      <c r="B131" s="585" t="s">
        <v>568</v>
      </c>
      <c r="F131" s="504"/>
      <c r="H131" s="503"/>
      <c r="I131" s="584"/>
      <c r="J131" s="596"/>
    </row>
    <row r="132" spans="1:10">
      <c r="A132" s="502"/>
      <c r="B132" s="585" t="s">
        <v>569</v>
      </c>
      <c r="F132" s="504"/>
      <c r="H132" s="503"/>
      <c r="I132" s="584"/>
      <c r="J132" s="596"/>
    </row>
    <row r="133" spans="1:10">
      <c r="A133" s="502"/>
      <c r="B133" s="585" t="s">
        <v>570</v>
      </c>
      <c r="F133" s="504"/>
      <c r="H133" s="503"/>
      <c r="I133" s="584"/>
      <c r="J133" s="596"/>
    </row>
    <row r="134" spans="1:10">
      <c r="A134" s="502"/>
      <c r="B134" s="585" t="s">
        <v>571</v>
      </c>
      <c r="F134" s="504"/>
      <c r="H134" s="503"/>
      <c r="I134" s="584"/>
      <c r="J134" s="596"/>
    </row>
    <row r="135" spans="1:10">
      <c r="A135" s="502"/>
      <c r="B135" s="585" t="s">
        <v>572</v>
      </c>
      <c r="F135" s="504"/>
      <c r="H135" s="503"/>
      <c r="I135" s="584"/>
      <c r="J135" s="596"/>
    </row>
    <row r="136" spans="1:10">
      <c r="A136" s="502"/>
      <c r="B136" s="585" t="s">
        <v>573</v>
      </c>
      <c r="F136" s="504"/>
      <c r="H136" s="503"/>
      <c r="I136" s="584"/>
      <c r="J136" s="596"/>
    </row>
    <row r="137" spans="1:10">
      <c r="A137" s="502"/>
      <c r="B137" s="585" t="s">
        <v>574</v>
      </c>
      <c r="F137" s="504"/>
      <c r="H137" s="503"/>
      <c r="I137" s="584"/>
      <c r="J137" s="596"/>
    </row>
    <row r="138" spans="1:10">
      <c r="A138" s="502"/>
      <c r="B138" s="585" t="s">
        <v>575</v>
      </c>
      <c r="F138" s="504"/>
      <c r="H138" s="503"/>
      <c r="I138" s="584"/>
      <c r="J138" s="596"/>
    </row>
    <row r="139" spans="1:10">
      <c r="A139" s="502"/>
      <c r="B139" s="585" t="s">
        <v>576</v>
      </c>
      <c r="F139" s="504"/>
      <c r="H139" s="503"/>
      <c r="I139" s="584"/>
      <c r="J139" s="596"/>
    </row>
    <row r="140" spans="1:10">
      <c r="A140" s="502"/>
      <c r="B140" s="585" t="s">
        <v>577</v>
      </c>
      <c r="F140" s="504"/>
      <c r="H140" s="503"/>
      <c r="I140" s="584"/>
      <c r="J140" s="596"/>
    </row>
    <row r="141" spans="1:10">
      <c r="A141" s="502"/>
      <c r="B141" s="585" t="s">
        <v>578</v>
      </c>
      <c r="F141" s="504"/>
      <c r="H141" s="503"/>
      <c r="I141" s="584"/>
      <c r="J141" s="596"/>
    </row>
    <row r="142" spans="1:10">
      <c r="A142" s="502"/>
      <c r="B142" s="585" t="s">
        <v>579</v>
      </c>
      <c r="F142" s="504"/>
      <c r="H142" s="503"/>
      <c r="I142" s="584"/>
      <c r="J142" s="596"/>
    </row>
    <row r="143" spans="1:10">
      <c r="A143" s="502"/>
      <c r="B143" s="585" t="s">
        <v>580</v>
      </c>
      <c r="F143" s="504"/>
      <c r="H143" s="503"/>
      <c r="I143" s="584"/>
      <c r="J143" s="596"/>
    </row>
    <row r="144" spans="1:10">
      <c r="A144" s="502"/>
      <c r="B144" s="585" t="s">
        <v>581</v>
      </c>
      <c r="F144" s="515"/>
      <c r="G144" s="515"/>
      <c r="H144" s="516"/>
      <c r="I144" s="584"/>
      <c r="J144" s="597"/>
    </row>
    <row r="145" spans="1:10">
      <c r="A145" s="502"/>
      <c r="B145" s="585" t="s">
        <v>582</v>
      </c>
      <c r="F145" s="504"/>
      <c r="H145" s="503"/>
      <c r="I145" s="584"/>
      <c r="J145" s="596"/>
    </row>
    <row r="146" spans="1:10">
      <c r="A146" s="502"/>
      <c r="B146" s="585" t="s">
        <v>583</v>
      </c>
      <c r="F146" s="504"/>
      <c r="H146" s="503"/>
      <c r="I146" s="584"/>
      <c r="J146" s="596"/>
    </row>
    <row r="147" spans="1:10">
      <c r="A147" s="502"/>
      <c r="B147" s="585" t="s">
        <v>584</v>
      </c>
      <c r="F147" s="504"/>
      <c r="H147" s="503"/>
      <c r="I147" s="584"/>
      <c r="J147" s="596"/>
    </row>
    <row r="148" spans="1:10">
      <c r="A148" s="502"/>
      <c r="B148" s="585" t="s">
        <v>585</v>
      </c>
      <c r="F148" s="504"/>
      <c r="H148" s="503"/>
      <c r="I148" s="584"/>
      <c r="J148" s="596"/>
    </row>
    <row r="149" spans="1:10">
      <c r="A149" s="502"/>
      <c r="B149" s="585" t="s">
        <v>586</v>
      </c>
      <c r="F149" s="504"/>
      <c r="H149" s="503"/>
      <c r="I149" s="584"/>
      <c r="J149" s="596"/>
    </row>
    <row r="150" spans="1:10">
      <c r="A150" s="502"/>
      <c r="B150" s="585" t="s">
        <v>587</v>
      </c>
      <c r="F150" s="504"/>
      <c r="H150" s="503"/>
      <c r="I150" s="584"/>
      <c r="J150" s="596"/>
    </row>
    <row r="151" spans="1:10">
      <c r="A151" s="502"/>
      <c r="B151" s="585" t="s">
        <v>588</v>
      </c>
      <c r="F151" s="504"/>
      <c r="H151" s="503"/>
      <c r="I151" s="584"/>
      <c r="J151" s="596"/>
    </row>
    <row r="152" spans="1:10">
      <c r="A152" s="502"/>
      <c r="B152" s="585" t="s">
        <v>589</v>
      </c>
      <c r="F152" s="504" t="s">
        <v>590</v>
      </c>
      <c r="G152" s="517">
        <v>1</v>
      </c>
      <c r="H152" s="503"/>
      <c r="I152" s="584"/>
      <c r="J152" s="593">
        <f>G152*H152</f>
        <v>0</v>
      </c>
    </row>
    <row r="153" spans="1:10">
      <c r="A153" s="502"/>
      <c r="F153" s="504"/>
      <c r="H153" s="503"/>
      <c r="I153" s="584"/>
      <c r="J153" s="596"/>
    </row>
    <row r="154" spans="1:10">
      <c r="A154" s="502"/>
      <c r="B154" s="585" t="s">
        <v>591</v>
      </c>
      <c r="F154" s="504"/>
      <c r="H154" s="503"/>
      <c r="I154" s="584"/>
      <c r="J154" s="596"/>
    </row>
    <row r="155" spans="1:10">
      <c r="A155" s="502"/>
      <c r="B155" s="585" t="s">
        <v>592</v>
      </c>
      <c r="F155" s="504"/>
      <c r="H155" s="503"/>
      <c r="I155" s="584"/>
      <c r="J155" s="596"/>
    </row>
    <row r="156" spans="1:10">
      <c r="A156" s="502"/>
      <c r="B156" s="585" t="s">
        <v>593</v>
      </c>
      <c r="F156" s="504"/>
      <c r="H156" s="503"/>
      <c r="I156" s="584"/>
      <c r="J156" s="596"/>
    </row>
    <row r="157" spans="1:10">
      <c r="A157" s="502"/>
      <c r="B157" s="585" t="s">
        <v>594</v>
      </c>
      <c r="F157" s="504"/>
      <c r="H157" s="503"/>
      <c r="I157" s="584"/>
      <c r="J157" s="596"/>
    </row>
    <row r="158" spans="1:10">
      <c r="A158" s="502"/>
      <c r="B158" s="585" t="s">
        <v>595</v>
      </c>
      <c r="F158" s="504"/>
      <c r="H158" s="503"/>
      <c r="I158" s="584"/>
      <c r="J158" s="596"/>
    </row>
    <row r="159" spans="1:10">
      <c r="A159" s="502"/>
      <c r="B159" s="585" t="s">
        <v>596</v>
      </c>
      <c r="F159" s="504"/>
      <c r="H159" s="503"/>
      <c r="I159" s="584"/>
      <c r="J159" s="596"/>
    </row>
    <row r="160" spans="1:10">
      <c r="A160" s="502"/>
      <c r="B160" s="585" t="s">
        <v>597</v>
      </c>
      <c r="F160" s="504"/>
      <c r="H160" s="503"/>
      <c r="I160" s="584"/>
      <c r="J160" s="596"/>
    </row>
    <row r="161" spans="1:10">
      <c r="A161" s="502"/>
      <c r="B161" s="585" t="s">
        <v>598</v>
      </c>
      <c r="F161" s="504"/>
      <c r="H161" s="503"/>
      <c r="I161" s="584"/>
      <c r="J161" s="596"/>
    </row>
    <row r="162" spans="1:10">
      <c r="A162" s="502"/>
      <c r="B162" s="585" t="s">
        <v>599</v>
      </c>
      <c r="F162" s="504" t="s">
        <v>590</v>
      </c>
      <c r="G162" s="517">
        <v>1</v>
      </c>
      <c r="H162" s="503"/>
      <c r="I162" s="584"/>
      <c r="J162" s="596"/>
    </row>
    <row r="163" spans="1:10">
      <c r="A163" s="502"/>
      <c r="F163" s="504"/>
      <c r="H163" s="503"/>
      <c r="I163" s="584"/>
      <c r="J163" s="596"/>
    </row>
    <row r="164" spans="1:10">
      <c r="A164" s="502" t="s">
        <v>5</v>
      </c>
      <c r="B164" s="585" t="s">
        <v>600</v>
      </c>
      <c r="F164" s="504"/>
      <c r="H164" s="503"/>
      <c r="I164" s="584"/>
      <c r="J164" s="596"/>
    </row>
    <row r="165" spans="1:10">
      <c r="A165" s="502"/>
      <c r="B165" s="585" t="s">
        <v>601</v>
      </c>
      <c r="F165" s="504"/>
      <c r="H165" s="503"/>
      <c r="I165" s="584"/>
      <c r="J165" s="596"/>
    </row>
    <row r="166" spans="1:10">
      <c r="A166" s="502"/>
      <c r="B166" s="585" t="s">
        <v>1232</v>
      </c>
      <c r="F166" s="504"/>
      <c r="H166" s="503"/>
      <c r="I166" s="584"/>
      <c r="J166" s="596"/>
    </row>
    <row r="167" spans="1:10">
      <c r="A167" s="502"/>
      <c r="B167" s="585" t="s">
        <v>1233</v>
      </c>
      <c r="F167" s="504"/>
      <c r="H167" s="503"/>
      <c r="I167" s="584"/>
      <c r="J167" s="596"/>
    </row>
    <row r="168" spans="1:10">
      <c r="A168" s="502"/>
      <c r="B168" s="585" t="s">
        <v>602</v>
      </c>
      <c r="F168" s="504"/>
      <c r="H168" s="503"/>
      <c r="I168" s="584"/>
      <c r="J168" s="596"/>
    </row>
    <row r="169" spans="1:10">
      <c r="A169" s="502"/>
      <c r="B169" s="585" t="s">
        <v>603</v>
      </c>
      <c r="F169" s="504"/>
      <c r="H169" s="503"/>
      <c r="I169" s="584"/>
      <c r="J169" s="596"/>
    </row>
    <row r="170" spans="1:10">
      <c r="A170" s="502"/>
      <c r="B170" s="585" t="s">
        <v>604</v>
      </c>
      <c r="F170" s="504"/>
      <c r="H170" s="503"/>
      <c r="I170" s="584"/>
      <c r="J170" s="596"/>
    </row>
    <row r="171" spans="1:10">
      <c r="A171" s="502"/>
      <c r="B171" s="585" t="s">
        <v>605</v>
      </c>
      <c r="F171" s="504"/>
      <c r="H171" s="503"/>
      <c r="I171" s="584"/>
      <c r="J171" s="596"/>
    </row>
    <row r="172" spans="1:10">
      <c r="A172" s="502"/>
      <c r="B172" s="585" t="s">
        <v>606</v>
      </c>
      <c r="F172" s="504"/>
      <c r="H172" s="503"/>
      <c r="I172" s="584"/>
      <c r="J172" s="596"/>
    </row>
    <row r="173" spans="1:10">
      <c r="A173" s="502"/>
      <c r="B173" s="585" t="s">
        <v>607</v>
      </c>
      <c r="F173" s="504"/>
      <c r="H173" s="503"/>
      <c r="I173" s="584"/>
      <c r="J173" s="596"/>
    </row>
    <row r="174" spans="1:10">
      <c r="A174" s="502"/>
      <c r="B174" s="585" t="s">
        <v>608</v>
      </c>
      <c r="F174" s="504"/>
      <c r="H174" s="503"/>
      <c r="I174" s="584"/>
      <c r="J174" s="596"/>
    </row>
    <row r="175" spans="1:10">
      <c r="A175" s="502"/>
      <c r="B175" s="585" t="s">
        <v>609</v>
      </c>
      <c r="F175" s="504"/>
      <c r="H175" s="503"/>
      <c r="I175" s="584"/>
      <c r="J175" s="596"/>
    </row>
    <row r="176" spans="1:10">
      <c r="A176" s="502"/>
      <c r="B176" s="585" t="s">
        <v>610</v>
      </c>
      <c r="F176" s="504"/>
      <c r="H176" s="503"/>
      <c r="I176" s="584"/>
      <c r="J176" s="596"/>
    </row>
    <row r="177" spans="1:10">
      <c r="A177" s="502"/>
      <c r="B177" s="585" t="s">
        <v>611</v>
      </c>
      <c r="F177" s="504"/>
      <c r="H177" s="503"/>
      <c r="I177" s="584"/>
      <c r="J177" s="596"/>
    </row>
    <row r="178" spans="1:10">
      <c r="A178" s="502"/>
      <c r="B178" s="585" t="s">
        <v>612</v>
      </c>
      <c r="F178" s="504"/>
      <c r="H178" s="503"/>
      <c r="I178" s="584"/>
      <c r="J178" s="596"/>
    </row>
    <row r="179" spans="1:10">
      <c r="A179" s="502"/>
      <c r="B179" s="585" t="s">
        <v>613</v>
      </c>
      <c r="F179" s="504"/>
      <c r="H179" s="503"/>
      <c r="I179" s="584"/>
      <c r="J179" s="596"/>
    </row>
    <row r="180" spans="1:10">
      <c r="A180" s="502"/>
      <c r="B180" s="585" t="s">
        <v>614</v>
      </c>
      <c r="F180" s="504" t="s">
        <v>590</v>
      </c>
      <c r="G180" s="517">
        <v>8</v>
      </c>
      <c r="H180" s="503"/>
      <c r="I180" s="584"/>
      <c r="J180" s="596"/>
    </row>
    <row r="181" spans="1:10">
      <c r="A181" s="502"/>
      <c r="B181" s="585" t="s">
        <v>615</v>
      </c>
      <c r="F181" s="504"/>
      <c r="H181" s="503"/>
      <c r="I181" s="584"/>
      <c r="J181" s="596"/>
    </row>
    <row r="182" spans="1:10">
      <c r="A182" s="502"/>
      <c r="B182" s="585" t="s">
        <v>616</v>
      </c>
      <c r="F182" s="504" t="s">
        <v>590</v>
      </c>
      <c r="G182" s="517">
        <v>8</v>
      </c>
      <c r="H182" s="503"/>
      <c r="I182" s="584"/>
      <c r="J182" s="596"/>
    </row>
    <row r="183" spans="1:10">
      <c r="A183" s="502"/>
      <c r="B183" s="585" t="s">
        <v>617</v>
      </c>
      <c r="F183" s="504"/>
      <c r="H183" s="503"/>
      <c r="I183" s="584"/>
      <c r="J183" s="596"/>
    </row>
    <row r="184" spans="1:10">
      <c r="A184" s="502"/>
      <c r="B184" s="585" t="s">
        <v>618</v>
      </c>
      <c r="F184" s="504"/>
      <c r="H184" s="503"/>
      <c r="I184" s="584"/>
      <c r="J184" s="596"/>
    </row>
    <row r="185" spans="1:10">
      <c r="A185" s="502"/>
      <c r="B185" s="585" t="s">
        <v>619</v>
      </c>
      <c r="F185" s="504"/>
      <c r="H185" s="503"/>
      <c r="I185" s="584"/>
      <c r="J185" s="596"/>
    </row>
    <row r="186" spans="1:10">
      <c r="A186" s="502"/>
      <c r="B186" s="585" t="s">
        <v>620</v>
      </c>
      <c r="F186" s="504"/>
      <c r="H186" s="503"/>
      <c r="I186" s="584"/>
      <c r="J186" s="596"/>
    </row>
    <row r="187" spans="1:10">
      <c r="A187" s="502"/>
      <c r="B187" s="585" t="s">
        <v>621</v>
      </c>
      <c r="F187" s="504"/>
      <c r="H187" s="503"/>
      <c r="I187" s="584"/>
      <c r="J187" s="596"/>
    </row>
    <row r="188" spans="1:10">
      <c r="A188" s="502"/>
      <c r="B188" s="585" t="s">
        <v>622</v>
      </c>
      <c r="F188" s="504"/>
      <c r="H188" s="503"/>
      <c r="I188" s="584"/>
      <c r="J188" s="596"/>
    </row>
    <row r="189" spans="1:10">
      <c r="A189" s="502"/>
      <c r="B189" s="585" t="s">
        <v>623</v>
      </c>
      <c r="F189" s="504" t="s">
        <v>590</v>
      </c>
      <c r="G189" s="517">
        <v>8</v>
      </c>
      <c r="H189" s="503"/>
      <c r="I189" s="584"/>
      <c r="J189" s="593">
        <f>G189*H189</f>
        <v>0</v>
      </c>
    </row>
    <row r="190" spans="1:10">
      <c r="A190" s="502"/>
      <c r="F190" s="504"/>
      <c r="H190" s="503"/>
      <c r="I190" s="584"/>
      <c r="J190" s="596"/>
    </row>
    <row r="191" spans="1:10">
      <c r="A191" t="s">
        <v>7</v>
      </c>
      <c r="B191" t="s">
        <v>507</v>
      </c>
      <c r="C191"/>
      <c r="D191"/>
      <c r="E191"/>
      <c r="F191"/>
      <c r="G191"/>
      <c r="H191"/>
      <c r="I191"/>
    </row>
    <row r="192" spans="1:10">
      <c r="A192"/>
      <c r="B192" t="s">
        <v>508</v>
      </c>
      <c r="C192"/>
      <c r="D192"/>
      <c r="E192"/>
      <c r="F192"/>
      <c r="G192"/>
      <c r="H192"/>
      <c r="I192"/>
    </row>
    <row r="193" spans="1:10">
      <c r="A193" s="502"/>
      <c r="B193" s="585" t="s">
        <v>624</v>
      </c>
      <c r="F193" s="504"/>
      <c r="H193" s="503"/>
      <c r="I193" s="584"/>
      <c r="J193" s="596"/>
    </row>
    <row r="194" spans="1:10">
      <c r="A194" s="502"/>
      <c r="B194" s="585" t="s">
        <v>625</v>
      </c>
      <c r="F194" s="504"/>
      <c r="H194" s="503"/>
      <c r="I194" s="584"/>
      <c r="J194" s="596"/>
    </row>
    <row r="195" spans="1:10">
      <c r="A195" s="502"/>
      <c r="B195" s="585" t="s">
        <v>626</v>
      </c>
      <c r="F195" s="504"/>
      <c r="H195" s="503"/>
      <c r="I195" s="584"/>
      <c r="J195" s="596"/>
    </row>
    <row r="196" spans="1:10">
      <c r="A196" s="502"/>
      <c r="B196" s="585" t="s">
        <v>627</v>
      </c>
      <c r="F196" s="504"/>
      <c r="H196" s="503"/>
      <c r="I196" s="584"/>
      <c r="J196" s="596"/>
    </row>
    <row r="197" spans="1:10">
      <c r="A197" s="502"/>
      <c r="B197" s="585" t="s">
        <v>628</v>
      </c>
      <c r="F197" s="504"/>
      <c r="H197" s="503"/>
      <c r="I197" s="584"/>
      <c r="J197" s="596"/>
    </row>
    <row r="198" spans="1:10">
      <c r="A198" s="502"/>
      <c r="B198" s="585" t="s">
        <v>629</v>
      </c>
      <c r="F198" s="504"/>
      <c r="H198" s="503"/>
      <c r="I198" s="584"/>
      <c r="J198" s="596"/>
    </row>
    <row r="199" spans="1:10">
      <c r="A199" s="502"/>
      <c r="B199" s="585" t="s">
        <v>630</v>
      </c>
      <c r="F199" s="504"/>
      <c r="H199" s="503"/>
      <c r="I199" s="584"/>
      <c r="J199" s="596"/>
    </row>
    <row r="200" spans="1:10">
      <c r="A200" s="502"/>
      <c r="B200" s="585" t="s">
        <v>631</v>
      </c>
      <c r="F200" s="504"/>
      <c r="H200" s="503"/>
      <c r="I200" s="584"/>
      <c r="J200" s="596"/>
    </row>
    <row r="201" spans="1:10">
      <c r="A201" s="502"/>
      <c r="B201" s="585" t="s">
        <v>632</v>
      </c>
      <c r="F201" s="504"/>
      <c r="H201" s="503"/>
      <c r="I201" s="584"/>
      <c r="J201" s="596"/>
    </row>
    <row r="202" spans="1:10">
      <c r="A202" s="502"/>
      <c r="B202" s="585" t="s">
        <v>633</v>
      </c>
      <c r="F202" s="504"/>
      <c r="H202" s="503"/>
      <c r="I202" s="584"/>
      <c r="J202" s="596"/>
    </row>
    <row r="203" spans="1:10">
      <c r="A203" s="502"/>
      <c r="B203" s="585" t="s">
        <v>634</v>
      </c>
      <c r="F203" s="504"/>
      <c r="H203" s="503"/>
      <c r="I203" s="584"/>
      <c r="J203" s="596"/>
    </row>
    <row r="204" spans="1:10">
      <c r="A204" s="502"/>
      <c r="B204" s="585" t="s">
        <v>635</v>
      </c>
      <c r="F204" s="504"/>
      <c r="H204" s="503"/>
      <c r="I204" s="584"/>
      <c r="J204" s="596"/>
    </row>
    <row r="205" spans="1:10">
      <c r="A205" s="502"/>
      <c r="B205" s="585" t="s">
        <v>636</v>
      </c>
      <c r="F205" s="504"/>
      <c r="H205" s="503"/>
      <c r="I205" s="584"/>
      <c r="J205" s="596"/>
    </row>
    <row r="206" spans="1:10">
      <c r="A206" s="502"/>
      <c r="B206" s="585" t="s">
        <v>637</v>
      </c>
      <c r="F206" s="504"/>
      <c r="H206" s="503"/>
      <c r="I206" s="584"/>
      <c r="J206" s="596"/>
    </row>
    <row r="207" spans="1:10">
      <c r="A207" s="502"/>
      <c r="B207" s="585" t="s">
        <v>544</v>
      </c>
      <c r="F207" s="504"/>
      <c r="H207" s="503"/>
      <c r="I207" s="584"/>
      <c r="J207" s="596"/>
    </row>
    <row r="208" spans="1:10">
      <c r="A208" s="502"/>
      <c r="B208" s="585" t="s">
        <v>638</v>
      </c>
      <c r="F208" s="504"/>
      <c r="H208" s="503"/>
      <c r="I208" s="584"/>
      <c r="J208" s="596"/>
    </row>
    <row r="209" spans="1:10">
      <c r="A209" s="502"/>
      <c r="B209" s="585" t="s">
        <v>639</v>
      </c>
      <c r="F209" s="504"/>
      <c r="H209" s="503"/>
      <c r="I209" s="584"/>
      <c r="J209" s="596"/>
    </row>
    <row r="210" spans="1:10">
      <c r="A210" s="502"/>
      <c r="B210" s="585" t="s">
        <v>640</v>
      </c>
      <c r="F210" s="504"/>
      <c r="H210" s="503"/>
      <c r="I210" s="584"/>
      <c r="J210" s="596"/>
    </row>
    <row r="211" spans="1:10">
      <c r="A211" s="502"/>
      <c r="B211" s="585" t="s">
        <v>641</v>
      </c>
      <c r="F211" s="504"/>
      <c r="H211" s="503"/>
      <c r="I211" s="584"/>
      <c r="J211" s="596"/>
    </row>
    <row r="212" spans="1:10">
      <c r="A212" s="502"/>
      <c r="B212" s="585" t="s">
        <v>642</v>
      </c>
      <c r="F212" s="504"/>
      <c r="H212" s="503"/>
      <c r="I212" s="584"/>
      <c r="J212" s="596"/>
    </row>
    <row r="213" spans="1:10">
      <c r="A213" s="502"/>
      <c r="B213" s="585" t="s">
        <v>643</v>
      </c>
      <c r="F213" s="504"/>
      <c r="H213" s="503"/>
      <c r="I213" s="584"/>
      <c r="J213" s="596"/>
    </row>
    <row r="214" spans="1:10">
      <c r="A214" s="502"/>
      <c r="B214" s="585" t="s">
        <v>644</v>
      </c>
      <c r="F214" s="504"/>
      <c r="H214" s="503"/>
      <c r="I214" s="584"/>
      <c r="J214" s="596"/>
    </row>
    <row r="215" spans="1:10">
      <c r="A215" s="502"/>
      <c r="B215" s="585" t="s">
        <v>645</v>
      </c>
      <c r="F215" s="504"/>
      <c r="H215" s="503"/>
      <c r="I215" s="584"/>
      <c r="J215" s="596"/>
    </row>
    <row r="216" spans="1:10">
      <c r="A216" s="502"/>
      <c r="B216" s="585" t="s">
        <v>1234</v>
      </c>
      <c r="F216" s="504"/>
      <c r="H216" s="503"/>
      <c r="I216" s="584"/>
      <c r="J216" s="596"/>
    </row>
    <row r="217" spans="1:10">
      <c r="A217" s="502"/>
      <c r="B217" s="585" t="s">
        <v>647</v>
      </c>
      <c r="F217" s="504"/>
      <c r="H217" s="503"/>
      <c r="I217" s="584"/>
      <c r="J217" s="596"/>
    </row>
    <row r="218" spans="1:10">
      <c r="A218" s="502"/>
      <c r="B218" s="585" t="s">
        <v>648</v>
      </c>
      <c r="F218" s="504"/>
      <c r="H218" s="503"/>
      <c r="I218" s="584"/>
      <c r="J218" s="596"/>
    </row>
    <row r="219" spans="1:10">
      <c r="A219" s="502"/>
      <c r="B219" s="585" t="s">
        <v>649</v>
      </c>
      <c r="F219" s="504"/>
      <c r="H219" s="503"/>
      <c r="I219" s="584"/>
      <c r="J219" s="596"/>
    </row>
    <row r="220" spans="1:10">
      <c r="A220" s="502"/>
      <c r="B220" s="585" t="s">
        <v>650</v>
      </c>
      <c r="F220" s="504"/>
      <c r="H220" s="503"/>
      <c r="I220" s="584"/>
      <c r="J220" s="596"/>
    </row>
    <row r="221" spans="1:10">
      <c r="A221" s="502"/>
      <c r="B221" s="585" t="s">
        <v>651</v>
      </c>
      <c r="F221" s="504"/>
      <c r="H221" s="503"/>
      <c r="I221" s="584"/>
      <c r="J221" s="596"/>
    </row>
    <row r="222" spans="1:10">
      <c r="A222" s="502"/>
      <c r="B222" s="585" t="s">
        <v>652</v>
      </c>
      <c r="F222" s="504"/>
      <c r="H222" s="503"/>
      <c r="I222" s="584"/>
      <c r="J222" s="596"/>
    </row>
    <row r="223" spans="1:10">
      <c r="A223" s="502"/>
      <c r="B223" s="585" t="s">
        <v>653</v>
      </c>
      <c r="F223" s="504"/>
      <c r="H223" s="503"/>
      <c r="I223" s="584"/>
      <c r="J223" s="596"/>
    </row>
    <row r="224" spans="1:10">
      <c r="A224" s="502"/>
      <c r="B224" s="585" t="s">
        <v>654</v>
      </c>
      <c r="F224" s="504"/>
      <c r="H224" s="503"/>
      <c r="I224" s="584"/>
      <c r="J224" s="596"/>
    </row>
    <row r="225" spans="1:10">
      <c r="A225" s="502"/>
      <c r="B225" s="585" t="s">
        <v>655</v>
      </c>
      <c r="F225" s="504"/>
      <c r="H225" s="503"/>
      <c r="I225" s="584"/>
      <c r="J225" s="596"/>
    </row>
    <row r="226" spans="1:10">
      <c r="A226" s="502"/>
      <c r="B226" s="585" t="s">
        <v>646</v>
      </c>
      <c r="F226" s="504"/>
      <c r="H226" s="503"/>
      <c r="I226" s="584"/>
      <c r="J226" s="596"/>
    </row>
    <row r="227" spans="1:10">
      <c r="A227" s="502"/>
      <c r="B227" s="585" t="s">
        <v>656</v>
      </c>
      <c r="F227" s="504"/>
      <c r="H227" s="503"/>
      <c r="I227" s="584"/>
      <c r="J227" s="596"/>
    </row>
    <row r="228" spans="1:10">
      <c r="A228" s="502"/>
      <c r="B228" s="585" t="s">
        <v>657</v>
      </c>
      <c r="F228" s="504"/>
      <c r="H228" s="503"/>
      <c r="I228" s="584"/>
      <c r="J228" s="596"/>
    </row>
    <row r="229" spans="1:10">
      <c r="A229" s="502"/>
      <c r="B229" s="585" t="s">
        <v>658</v>
      </c>
      <c r="F229" s="504"/>
      <c r="H229" s="503"/>
      <c r="I229" s="584"/>
      <c r="J229" s="596"/>
    </row>
    <row r="230" spans="1:10">
      <c r="A230" s="502"/>
      <c r="B230" s="585" t="s">
        <v>659</v>
      </c>
      <c r="F230" s="504"/>
      <c r="H230" s="503"/>
      <c r="I230" s="584"/>
      <c r="J230" s="596"/>
    </row>
    <row r="231" spans="1:10">
      <c r="A231" s="502"/>
      <c r="B231" s="585" t="s">
        <v>660</v>
      </c>
      <c r="F231" s="504" t="s">
        <v>661</v>
      </c>
      <c r="G231" s="517">
        <v>1</v>
      </c>
      <c r="H231" s="503"/>
      <c r="I231" s="584"/>
      <c r="J231" s="593">
        <f>G231*H231</f>
        <v>0</v>
      </c>
    </row>
    <row r="232" spans="1:10">
      <c r="A232" s="502"/>
      <c r="F232" s="504"/>
      <c r="G232" s="517"/>
      <c r="H232" s="503"/>
      <c r="I232" s="584"/>
      <c r="J232" s="596"/>
    </row>
    <row r="233" spans="1:10">
      <c r="A233" t="s">
        <v>8</v>
      </c>
      <c r="B233" t="s">
        <v>662</v>
      </c>
      <c r="C233"/>
      <c r="D233"/>
      <c r="E233"/>
      <c r="F233"/>
      <c r="G233"/>
      <c r="H233"/>
      <c r="I233"/>
    </row>
    <row r="234" spans="1:10">
      <c r="A234"/>
      <c r="B234" t="s">
        <v>663</v>
      </c>
      <c r="C234"/>
      <c r="D234"/>
      <c r="E234"/>
      <c r="F234"/>
      <c r="G234"/>
      <c r="H234"/>
      <c r="I234"/>
    </row>
    <row r="235" spans="1:10">
      <c r="A235"/>
      <c r="B235" t="s">
        <v>664</v>
      </c>
      <c r="C235"/>
      <c r="D235"/>
      <c r="E235"/>
      <c r="F235"/>
      <c r="G235"/>
      <c r="H235"/>
      <c r="I235"/>
    </row>
    <row r="236" spans="1:10">
      <c r="A236"/>
      <c r="B236" t="s">
        <v>665</v>
      </c>
      <c r="C236"/>
      <c r="D236"/>
      <c r="E236"/>
      <c r="F236"/>
      <c r="G236"/>
      <c r="H236"/>
      <c r="I236"/>
    </row>
    <row r="237" spans="1:10">
      <c r="A237"/>
      <c r="B237" t="s">
        <v>666</v>
      </c>
      <c r="C237"/>
      <c r="D237"/>
      <c r="E237"/>
      <c r="F237"/>
      <c r="G237"/>
      <c r="H237"/>
      <c r="I237"/>
    </row>
    <row r="238" spans="1:10">
      <c r="A238"/>
      <c r="B238" t="s">
        <v>544</v>
      </c>
      <c r="C238"/>
      <c r="D238"/>
      <c r="E238"/>
      <c r="F238"/>
      <c r="G238"/>
      <c r="H238"/>
      <c r="I238"/>
    </row>
    <row r="239" spans="1:10">
      <c r="A239"/>
      <c r="B239" t="s">
        <v>667</v>
      </c>
      <c r="C239"/>
      <c r="D239"/>
      <c r="E239"/>
      <c r="F239"/>
      <c r="G239"/>
      <c r="H239"/>
      <c r="I239"/>
    </row>
    <row r="240" spans="1:10">
      <c r="A240"/>
      <c r="B240" t="s">
        <v>668</v>
      </c>
      <c r="C240"/>
      <c r="D240"/>
      <c r="E240"/>
      <c r="F240"/>
      <c r="G240"/>
      <c r="H240"/>
      <c r="I240"/>
    </row>
    <row r="241" spans="1:10">
      <c r="A241"/>
      <c r="B241" t="s">
        <v>669</v>
      </c>
      <c r="C241"/>
      <c r="D241"/>
      <c r="E241"/>
      <c r="F241"/>
      <c r="G241"/>
      <c r="H241"/>
      <c r="I241"/>
    </row>
    <row r="242" spans="1:10">
      <c r="A242"/>
      <c r="B242" t="s">
        <v>670</v>
      </c>
      <c r="C242"/>
      <c r="D242"/>
      <c r="E242"/>
      <c r="F242"/>
      <c r="G242"/>
      <c r="H242"/>
      <c r="I242"/>
    </row>
    <row r="243" spans="1:10">
      <c r="A243"/>
      <c r="B243" t="s">
        <v>671</v>
      </c>
      <c r="C243"/>
      <c r="D243"/>
      <c r="E243"/>
      <c r="F243"/>
      <c r="G243"/>
      <c r="H243"/>
      <c r="I243"/>
    </row>
    <row r="244" spans="1:10">
      <c r="A244"/>
      <c r="B244" t="s">
        <v>672</v>
      </c>
      <c r="C244"/>
      <c r="D244"/>
      <c r="E244"/>
      <c r="F244"/>
      <c r="G244"/>
      <c r="H244"/>
      <c r="I244"/>
    </row>
    <row r="245" spans="1:10">
      <c r="A245"/>
      <c r="B245" t="s">
        <v>673</v>
      </c>
      <c r="C245"/>
      <c r="D245"/>
      <c r="E245"/>
      <c r="F245"/>
      <c r="G245"/>
      <c r="H245"/>
      <c r="I245"/>
    </row>
    <row r="246" spans="1:10">
      <c r="A246"/>
      <c r="B246" t="s">
        <v>674</v>
      </c>
      <c r="C246"/>
      <c r="D246"/>
      <c r="E246"/>
      <c r="F246"/>
      <c r="G246"/>
      <c r="H246"/>
      <c r="I246"/>
    </row>
    <row r="247" spans="1:10">
      <c r="A247"/>
      <c r="B247" t="s">
        <v>675</v>
      </c>
      <c r="C247"/>
      <c r="D247"/>
      <c r="E247"/>
      <c r="F247"/>
      <c r="G247"/>
      <c r="H247"/>
      <c r="I247"/>
    </row>
    <row r="248" spans="1:10">
      <c r="A248"/>
      <c r="B248" t="s">
        <v>676</v>
      </c>
      <c r="C248"/>
      <c r="D248"/>
      <c r="E248"/>
      <c r="F248"/>
      <c r="G248"/>
      <c r="H248"/>
      <c r="I248"/>
    </row>
    <row r="249" spans="1:10">
      <c r="A249"/>
      <c r="B249" t="s">
        <v>677</v>
      </c>
      <c r="C249"/>
      <c r="D249"/>
      <c r="E249"/>
      <c r="F249" t="s">
        <v>27</v>
      </c>
      <c r="G249">
        <v>10</v>
      </c>
      <c r="H249" s="503"/>
      <c r="I249" s="584"/>
      <c r="J249" s="593">
        <f>G249*H249</f>
        <v>0</v>
      </c>
    </row>
    <row r="250" spans="1:10">
      <c r="A250" s="502"/>
      <c r="F250" s="504"/>
      <c r="H250" s="503"/>
      <c r="I250" s="584"/>
      <c r="J250" s="596"/>
    </row>
    <row r="251" spans="1:10">
      <c r="A251" s="502" t="s">
        <v>9</v>
      </c>
      <c r="B251" s="585" t="s">
        <v>1235</v>
      </c>
      <c r="F251" s="504"/>
      <c r="H251" s="503"/>
      <c r="I251" s="584"/>
      <c r="J251" s="596"/>
    </row>
    <row r="252" spans="1:10">
      <c r="A252" s="502"/>
      <c r="B252" s="585" t="s">
        <v>678</v>
      </c>
      <c r="F252" s="504"/>
      <c r="H252" s="503"/>
      <c r="I252" s="584"/>
      <c r="J252" s="596"/>
    </row>
    <row r="253" spans="1:10">
      <c r="A253" s="502"/>
      <c r="B253" s="585" t="s">
        <v>662</v>
      </c>
      <c r="F253" s="504"/>
      <c r="H253" s="503"/>
      <c r="I253" s="584"/>
      <c r="J253" s="596"/>
    </row>
    <row r="254" spans="1:10">
      <c r="A254" s="502"/>
      <c r="B254" s="585" t="s">
        <v>679</v>
      </c>
      <c r="F254" s="504"/>
      <c r="H254" s="503"/>
      <c r="I254" s="584"/>
      <c r="J254" s="596"/>
    </row>
    <row r="255" spans="1:10">
      <c r="A255" s="502"/>
      <c r="B255" s="585" t="s">
        <v>680</v>
      </c>
      <c r="F255" s="504"/>
      <c r="H255" s="503"/>
      <c r="I255" s="584"/>
      <c r="J255" s="596"/>
    </row>
    <row r="256" spans="1:10">
      <c r="A256" s="502"/>
      <c r="B256" s="585" t="s">
        <v>681</v>
      </c>
      <c r="F256" s="504"/>
      <c r="H256" s="503"/>
      <c r="I256" s="584"/>
      <c r="J256" s="596"/>
    </row>
    <row r="257" spans="1:10">
      <c r="A257" s="502"/>
      <c r="B257" s="585" t="s">
        <v>682</v>
      </c>
      <c r="F257" s="504"/>
      <c r="H257" s="503"/>
      <c r="I257" s="584"/>
      <c r="J257" s="596"/>
    </row>
    <row r="258" spans="1:10">
      <c r="A258" s="502"/>
      <c r="B258" s="585" t="s">
        <v>683</v>
      </c>
      <c r="F258" s="504"/>
      <c r="H258" s="503"/>
      <c r="I258" s="584"/>
      <c r="J258" s="596"/>
    </row>
    <row r="259" spans="1:10">
      <c r="A259" s="502"/>
      <c r="B259" s="585" t="s">
        <v>544</v>
      </c>
      <c r="F259" s="504"/>
      <c r="H259" s="503"/>
      <c r="I259" s="584"/>
      <c r="J259" s="596"/>
    </row>
    <row r="260" spans="1:10">
      <c r="A260" s="502"/>
      <c r="B260" s="585" t="s">
        <v>667</v>
      </c>
      <c r="F260" s="504"/>
      <c r="H260" s="503"/>
      <c r="I260" s="584"/>
      <c r="J260" s="596"/>
    </row>
    <row r="261" spans="1:10">
      <c r="A261" s="502"/>
      <c r="B261" s="585" t="s">
        <v>684</v>
      </c>
      <c r="F261" s="504"/>
      <c r="H261" s="503"/>
      <c r="I261" s="584"/>
      <c r="J261" s="596"/>
    </row>
    <row r="262" spans="1:10">
      <c r="A262" s="502"/>
      <c r="B262" s="585" t="s">
        <v>669</v>
      </c>
      <c r="F262" s="504"/>
      <c r="H262" s="503"/>
      <c r="I262" s="584"/>
      <c r="J262" s="596"/>
    </row>
    <row r="263" spans="1:10">
      <c r="A263" s="502"/>
      <c r="B263" s="585" t="s">
        <v>670</v>
      </c>
      <c r="F263" s="504"/>
      <c r="H263" s="503"/>
      <c r="I263" s="584"/>
      <c r="J263" s="596"/>
    </row>
    <row r="264" spans="1:10">
      <c r="A264" s="502"/>
      <c r="B264" s="585" t="s">
        <v>685</v>
      </c>
      <c r="F264" s="504"/>
      <c r="H264" s="503"/>
      <c r="I264" s="584"/>
      <c r="J264" s="596"/>
    </row>
    <row r="265" spans="1:10">
      <c r="A265" s="502"/>
      <c r="B265" s="585" t="s">
        <v>672</v>
      </c>
      <c r="F265" s="504"/>
      <c r="H265" s="503"/>
      <c r="I265" s="584"/>
      <c r="J265" s="596"/>
    </row>
    <row r="266" spans="1:10">
      <c r="A266" s="502"/>
      <c r="B266" s="585" t="s">
        <v>673</v>
      </c>
      <c r="F266" s="504"/>
      <c r="H266" s="503"/>
      <c r="I266" s="584"/>
      <c r="J266" s="596"/>
    </row>
    <row r="267" spans="1:10">
      <c r="A267" s="502"/>
      <c r="B267" s="585" t="s">
        <v>686</v>
      </c>
      <c r="F267" s="504"/>
      <c r="H267" s="503"/>
      <c r="I267" s="584"/>
      <c r="J267" s="596"/>
    </row>
    <row r="268" spans="1:10">
      <c r="A268" s="502"/>
      <c r="B268" s="585" t="s">
        <v>687</v>
      </c>
      <c r="F268" s="504"/>
      <c r="H268" s="503"/>
      <c r="I268" s="584"/>
      <c r="J268" s="596"/>
    </row>
    <row r="269" spans="1:10">
      <c r="A269" s="502"/>
      <c r="B269" s="585" t="s">
        <v>688</v>
      </c>
      <c r="F269" s="504"/>
      <c r="H269" s="503"/>
      <c r="I269" s="584"/>
      <c r="J269" s="596"/>
    </row>
    <row r="270" spans="1:10">
      <c r="A270" s="502"/>
      <c r="B270" s="585" t="s">
        <v>689</v>
      </c>
      <c r="F270" s="518" t="s">
        <v>27</v>
      </c>
      <c r="G270" s="519">
        <v>1</v>
      </c>
      <c r="H270" s="503"/>
      <c r="I270" s="584"/>
      <c r="J270" s="593">
        <f>G270*H270</f>
        <v>0</v>
      </c>
    </row>
    <row r="271" spans="1:10">
      <c r="A271" s="502"/>
      <c r="F271" s="504"/>
      <c r="H271" s="503"/>
      <c r="I271" s="584"/>
      <c r="J271" s="596"/>
    </row>
    <row r="272" spans="1:10">
      <c r="A272" s="502" t="s">
        <v>13</v>
      </c>
      <c r="B272" s="585" t="s">
        <v>1235</v>
      </c>
      <c r="F272" s="504"/>
      <c r="H272" s="503"/>
      <c r="I272" s="584"/>
      <c r="J272" s="596"/>
    </row>
    <row r="273" spans="1:10">
      <c r="A273" s="502"/>
      <c r="B273" s="585" t="s">
        <v>678</v>
      </c>
      <c r="F273" s="504"/>
      <c r="H273" s="503"/>
      <c r="I273" s="584"/>
      <c r="J273" s="596"/>
    </row>
    <row r="274" spans="1:10">
      <c r="A274" s="502"/>
      <c r="B274" s="585" t="s">
        <v>662</v>
      </c>
      <c r="F274" s="504"/>
      <c r="H274" s="503"/>
      <c r="I274" s="584"/>
      <c r="J274" s="596"/>
    </row>
    <row r="275" spans="1:10">
      <c r="A275" s="502"/>
      <c r="B275" s="585" t="s">
        <v>679</v>
      </c>
      <c r="F275" s="504"/>
      <c r="H275" s="503"/>
      <c r="I275" s="584"/>
      <c r="J275" s="596"/>
    </row>
    <row r="276" spans="1:10">
      <c r="A276" s="502"/>
      <c r="B276" s="585" t="s">
        <v>680</v>
      </c>
      <c r="F276" s="504"/>
      <c r="H276" s="503"/>
      <c r="I276" s="584"/>
      <c r="J276" s="596"/>
    </row>
    <row r="277" spans="1:10">
      <c r="A277" s="502"/>
      <c r="B277" s="585" t="s">
        <v>681</v>
      </c>
      <c r="F277" s="504"/>
      <c r="H277" s="503"/>
      <c r="I277" s="584"/>
      <c r="J277" s="596"/>
    </row>
    <row r="278" spans="1:10">
      <c r="A278" s="502"/>
      <c r="B278" s="585" t="s">
        <v>682</v>
      </c>
      <c r="F278" s="504"/>
      <c r="H278" s="503"/>
      <c r="I278" s="584"/>
      <c r="J278" s="596"/>
    </row>
    <row r="279" spans="1:10">
      <c r="A279" s="502"/>
      <c r="B279" s="585" t="s">
        <v>683</v>
      </c>
      <c r="F279" s="504"/>
      <c r="H279" s="503"/>
      <c r="I279" s="584"/>
      <c r="J279" s="596"/>
    </row>
    <row r="280" spans="1:10">
      <c r="A280" s="502"/>
      <c r="B280" s="585" t="s">
        <v>544</v>
      </c>
      <c r="F280" s="504"/>
      <c r="H280" s="503"/>
      <c r="I280" s="584"/>
      <c r="J280" s="596"/>
    </row>
    <row r="281" spans="1:10">
      <c r="A281" s="502"/>
      <c r="B281" s="585" t="s">
        <v>667</v>
      </c>
      <c r="F281" s="504"/>
      <c r="H281" s="503"/>
      <c r="I281" s="584"/>
      <c r="J281" s="596"/>
    </row>
    <row r="282" spans="1:10">
      <c r="A282" s="502"/>
      <c r="B282" s="585" t="s">
        <v>690</v>
      </c>
      <c r="F282" s="504"/>
      <c r="H282" s="503"/>
      <c r="I282" s="584"/>
      <c r="J282" s="596"/>
    </row>
    <row r="283" spans="1:10">
      <c r="A283" s="502"/>
      <c r="B283" s="585" t="s">
        <v>669</v>
      </c>
      <c r="F283" s="504"/>
      <c r="H283" s="503"/>
      <c r="I283" s="584"/>
      <c r="J283" s="596"/>
    </row>
    <row r="284" spans="1:10">
      <c r="A284" s="502"/>
      <c r="B284" s="585" t="s">
        <v>670</v>
      </c>
      <c r="F284" s="504"/>
      <c r="H284" s="503"/>
      <c r="I284" s="584"/>
      <c r="J284" s="596"/>
    </row>
    <row r="285" spans="1:10">
      <c r="A285" s="502"/>
      <c r="B285" s="585" t="s">
        <v>691</v>
      </c>
      <c r="F285" s="504"/>
      <c r="H285" s="503"/>
      <c r="I285" s="584"/>
      <c r="J285" s="596"/>
    </row>
    <row r="286" spans="1:10">
      <c r="A286" s="502"/>
      <c r="B286" s="585" t="s">
        <v>672</v>
      </c>
      <c r="F286" s="504"/>
      <c r="H286" s="503"/>
      <c r="I286" s="584"/>
      <c r="J286" s="596"/>
    </row>
    <row r="287" spans="1:10">
      <c r="A287" s="502"/>
      <c r="B287" s="585" t="s">
        <v>673</v>
      </c>
      <c r="F287" s="504"/>
      <c r="H287" s="503"/>
      <c r="I287" s="584"/>
      <c r="J287" s="596"/>
    </row>
    <row r="288" spans="1:10">
      <c r="A288" s="502"/>
      <c r="B288" s="585" t="s">
        <v>692</v>
      </c>
      <c r="F288" s="504"/>
      <c r="H288" s="503"/>
      <c r="I288" s="584"/>
      <c r="J288" s="596"/>
    </row>
    <row r="289" spans="1:10">
      <c r="A289" s="502"/>
      <c r="B289" s="585" t="s">
        <v>693</v>
      </c>
      <c r="F289" s="504"/>
      <c r="H289" s="503"/>
      <c r="I289" s="584"/>
      <c r="J289" s="596"/>
    </row>
    <row r="290" spans="1:10">
      <c r="A290" s="502"/>
      <c r="B290" s="585" t="s">
        <v>694</v>
      </c>
      <c r="F290" s="504"/>
      <c r="H290" s="503"/>
      <c r="I290" s="584"/>
      <c r="J290" s="596"/>
    </row>
    <row r="291" spans="1:10">
      <c r="A291" s="502"/>
      <c r="B291" s="585" t="s">
        <v>695</v>
      </c>
      <c r="F291" s="518" t="s">
        <v>27</v>
      </c>
      <c r="G291" s="519">
        <v>2</v>
      </c>
      <c r="H291" s="503"/>
      <c r="I291" s="584"/>
      <c r="J291" s="593">
        <f>G291*H291</f>
        <v>0</v>
      </c>
    </row>
    <row r="292" spans="1:10">
      <c r="A292" s="502"/>
      <c r="B292" s="588"/>
      <c r="C292" s="588"/>
      <c r="D292" s="588"/>
      <c r="E292" s="588"/>
      <c r="F292" s="518"/>
      <c r="G292" s="519"/>
      <c r="H292" s="503"/>
      <c r="I292" s="587"/>
      <c r="J292" s="593"/>
    </row>
    <row r="293" spans="1:10">
      <c r="A293" s="502"/>
      <c r="F293" s="504"/>
      <c r="H293" s="503"/>
      <c r="I293" s="584"/>
      <c r="J293" s="596"/>
    </row>
    <row r="294" spans="1:10">
      <c r="A294" s="502" t="s">
        <v>14</v>
      </c>
      <c r="B294" s="585" t="s">
        <v>696</v>
      </c>
      <c r="F294" s="504"/>
      <c r="H294" s="503"/>
      <c r="I294" s="584"/>
      <c r="J294" s="596"/>
    </row>
    <row r="295" spans="1:10">
      <c r="A295" s="502"/>
      <c r="B295" s="585" t="s">
        <v>697</v>
      </c>
      <c r="F295" s="518" t="s">
        <v>27</v>
      </c>
      <c r="G295" s="517">
        <v>13</v>
      </c>
      <c r="H295" s="503"/>
      <c r="I295" s="584"/>
      <c r="J295" s="593">
        <f>G295*H295</f>
        <v>0</v>
      </c>
    </row>
    <row r="296" spans="1:10">
      <c r="A296" s="502"/>
      <c r="F296" s="504"/>
      <c r="H296" s="503"/>
      <c r="I296" s="584"/>
      <c r="J296" s="596"/>
    </row>
    <row r="297" spans="1:10">
      <c r="A297" s="502" t="s">
        <v>15</v>
      </c>
      <c r="B297" s="585" t="s">
        <v>698</v>
      </c>
      <c r="F297" s="504"/>
      <c r="H297" s="503"/>
      <c r="I297" s="584"/>
      <c r="J297" s="596"/>
    </row>
    <row r="298" spans="1:10">
      <c r="A298" s="502"/>
      <c r="B298" s="585" t="s">
        <v>699</v>
      </c>
      <c r="F298" s="504"/>
      <c r="H298" s="503"/>
      <c r="I298" s="584"/>
      <c r="J298" s="596"/>
    </row>
    <row r="299" spans="1:10">
      <c r="A299" s="502"/>
      <c r="B299" s="585" t="s">
        <v>700</v>
      </c>
      <c r="F299" s="504"/>
      <c r="H299" s="503"/>
      <c r="I299" s="584"/>
      <c r="J299" s="596"/>
    </row>
    <row r="300" spans="1:10">
      <c r="A300" s="502"/>
      <c r="B300" s="585" t="s">
        <v>701</v>
      </c>
      <c r="F300" s="504"/>
      <c r="H300" s="503"/>
      <c r="I300" s="584"/>
      <c r="J300" s="596"/>
    </row>
    <row r="301" spans="1:10">
      <c r="A301" s="502"/>
      <c r="B301" s="585" t="s">
        <v>702</v>
      </c>
      <c r="F301" s="504"/>
      <c r="H301" s="503"/>
      <c r="I301" s="584"/>
      <c r="J301" s="596"/>
    </row>
    <row r="302" spans="1:10">
      <c r="A302" s="502"/>
      <c r="B302" s="585" t="s">
        <v>703</v>
      </c>
      <c r="F302" s="504"/>
      <c r="G302"/>
      <c r="H302" s="503"/>
      <c r="I302" s="584"/>
      <c r="J302" s="596"/>
    </row>
    <row r="303" spans="1:10">
      <c r="A303" s="502"/>
      <c r="B303" s="585" t="s">
        <v>704</v>
      </c>
      <c r="F303" s="504"/>
      <c r="H303" s="503"/>
      <c r="I303" s="584"/>
      <c r="J303" s="596"/>
    </row>
    <row r="304" spans="1:10">
      <c r="A304" s="502"/>
      <c r="B304" s="585" t="s">
        <v>705</v>
      </c>
      <c r="F304" s="504"/>
      <c r="H304" s="503"/>
      <c r="I304" s="584"/>
      <c r="J304" s="596"/>
    </row>
    <row r="305" spans="1:10">
      <c r="A305" s="502"/>
      <c r="B305" s="585" t="s">
        <v>706</v>
      </c>
      <c r="F305" s="504"/>
      <c r="H305" s="503"/>
      <c r="I305" s="584"/>
      <c r="J305" s="596"/>
    </row>
    <row r="306" spans="1:10">
      <c r="A306" s="502"/>
      <c r="B306" s="585" t="s">
        <v>707</v>
      </c>
      <c r="F306" s="504"/>
      <c r="H306" s="503"/>
      <c r="I306" s="584"/>
      <c r="J306" s="596"/>
    </row>
    <row r="307" spans="1:10">
      <c r="A307" s="502"/>
      <c r="B307" s="585" t="s">
        <v>708</v>
      </c>
      <c r="F307" s="504"/>
      <c r="H307" s="503"/>
      <c r="I307" s="584"/>
      <c r="J307" s="596"/>
    </row>
    <row r="308" spans="1:10">
      <c r="A308" s="502"/>
      <c r="B308" s="585" t="s">
        <v>709</v>
      </c>
      <c r="F308" s="504"/>
      <c r="H308" s="503"/>
      <c r="I308" s="584"/>
      <c r="J308" s="596"/>
    </row>
    <row r="309" spans="1:10">
      <c r="A309" s="502"/>
      <c r="B309" s="585" t="s">
        <v>710</v>
      </c>
      <c r="F309" s="518" t="s">
        <v>27</v>
      </c>
      <c r="G309" s="519">
        <v>21</v>
      </c>
      <c r="H309" s="503"/>
      <c r="I309" s="584"/>
      <c r="J309" s="593">
        <f>G309*H309</f>
        <v>0</v>
      </c>
    </row>
    <row r="310" spans="1:10">
      <c r="A310" s="502"/>
      <c r="F310" s="504"/>
      <c r="H310" s="503"/>
      <c r="I310" s="584"/>
      <c r="J310" s="596"/>
    </row>
    <row r="311" spans="1:10">
      <c r="A311" s="502" t="s">
        <v>16</v>
      </c>
      <c r="B311" s="585" t="s">
        <v>711</v>
      </c>
      <c r="F311" s="504"/>
      <c r="H311" s="503"/>
      <c r="I311" s="584"/>
      <c r="J311" s="596"/>
    </row>
    <row r="312" spans="1:10">
      <c r="A312" s="502"/>
      <c r="B312" s="585" t="s">
        <v>1236</v>
      </c>
      <c r="F312" s="518" t="s">
        <v>27</v>
      </c>
      <c r="G312" s="519">
        <v>6</v>
      </c>
      <c r="H312" s="503"/>
      <c r="I312" s="584"/>
      <c r="J312" s="593">
        <f>G312*H312</f>
        <v>0</v>
      </c>
    </row>
    <row r="313" spans="1:10">
      <c r="A313" s="502"/>
      <c r="F313" s="504"/>
      <c r="H313" s="503"/>
      <c r="I313" s="584"/>
      <c r="J313" s="596"/>
    </row>
    <row r="314" spans="1:10">
      <c r="A314" s="502" t="s">
        <v>19</v>
      </c>
      <c r="B314" s="516" t="s">
        <v>1237</v>
      </c>
      <c r="C314" s="516"/>
      <c r="D314" s="516"/>
      <c r="E314" s="516"/>
      <c r="F314" s="515"/>
      <c r="G314" s="515"/>
      <c r="H314" s="516"/>
      <c r="I314" s="520"/>
      <c r="J314" s="598"/>
    </row>
    <row r="315" spans="1:10">
      <c r="A315" s="521"/>
      <c r="B315" s="516" t="s">
        <v>1238</v>
      </c>
      <c r="C315" s="516"/>
      <c r="D315" s="516"/>
      <c r="E315" s="516"/>
      <c r="F315" s="515"/>
      <c r="G315" s="515"/>
      <c r="H315" s="516"/>
      <c r="I315" s="520"/>
      <c r="J315" s="598"/>
    </row>
    <row r="316" spans="1:10">
      <c r="A316" s="521"/>
      <c r="B316" s="516" t="s">
        <v>712</v>
      </c>
      <c r="C316" s="516"/>
      <c r="D316" s="516"/>
      <c r="E316" s="516"/>
      <c r="F316" s="520" t="s">
        <v>27</v>
      </c>
      <c r="G316" s="522">
        <v>1</v>
      </c>
      <c r="H316" s="516"/>
      <c r="I316" s="520"/>
      <c r="J316" s="593">
        <f>G316*H316</f>
        <v>0</v>
      </c>
    </row>
    <row r="317" spans="1:10">
      <c r="A317" s="521"/>
      <c r="B317" s="516"/>
      <c r="C317" s="516"/>
      <c r="D317" s="516"/>
      <c r="E317" s="516"/>
      <c r="F317" s="515"/>
      <c r="G317" s="515"/>
      <c r="H317" s="516"/>
      <c r="I317" s="520"/>
      <c r="J317" s="598"/>
    </row>
    <row r="318" spans="1:10">
      <c r="A318" s="521" t="s">
        <v>20</v>
      </c>
      <c r="B318" s="516" t="s">
        <v>713</v>
      </c>
      <c r="C318" s="516"/>
      <c r="D318" s="516"/>
      <c r="E318" s="516"/>
      <c r="F318" s="515"/>
      <c r="G318" s="515"/>
      <c r="H318" s="516"/>
      <c r="I318" s="520"/>
      <c r="J318" s="598"/>
    </row>
    <row r="319" spans="1:10">
      <c r="A319" s="521"/>
      <c r="B319" s="516" t="s">
        <v>714</v>
      </c>
      <c r="C319" s="516"/>
      <c r="D319" s="516"/>
      <c r="E319" s="516"/>
      <c r="F319" s="515"/>
      <c r="G319" s="515"/>
      <c r="H319" s="516"/>
      <c r="I319" s="520"/>
      <c r="J319" s="598"/>
    </row>
    <row r="320" spans="1:10">
      <c r="A320" s="521"/>
      <c r="B320" s="516" t="s">
        <v>715</v>
      </c>
      <c r="C320" s="516"/>
      <c r="D320" s="516"/>
      <c r="E320" s="516"/>
      <c r="F320" s="515"/>
      <c r="G320" s="515"/>
      <c r="H320" s="516"/>
      <c r="I320" s="520"/>
      <c r="J320" s="598"/>
    </row>
    <row r="321" spans="1:10">
      <c r="A321" s="521"/>
      <c r="B321" s="516" t="s">
        <v>716</v>
      </c>
      <c r="C321" s="516"/>
      <c r="D321" s="516"/>
      <c r="E321" s="516"/>
      <c r="F321" s="523"/>
      <c r="G321" s="524"/>
      <c r="H321" s="525"/>
      <c r="I321" s="520"/>
      <c r="J321" s="599"/>
    </row>
    <row r="322" spans="1:10">
      <c r="A322" s="521"/>
      <c r="B322" s="516" t="s">
        <v>717</v>
      </c>
      <c r="C322" s="516"/>
      <c r="D322" s="516"/>
      <c r="E322" s="516"/>
      <c r="F322" s="515"/>
      <c r="G322" s="515"/>
      <c r="H322" s="516"/>
      <c r="I322" s="520"/>
      <c r="J322" s="598"/>
    </row>
    <row r="323" spans="1:10">
      <c r="A323" s="521"/>
      <c r="B323" s="516" t="s">
        <v>718</v>
      </c>
      <c r="C323" s="516"/>
      <c r="D323" s="516"/>
      <c r="E323" s="516"/>
      <c r="F323" s="515"/>
      <c r="G323" s="515"/>
      <c r="H323" s="516"/>
      <c r="I323" s="520"/>
      <c r="J323" s="598"/>
    </row>
    <row r="324" spans="1:10">
      <c r="A324" s="521"/>
      <c r="B324" s="516" t="s">
        <v>719</v>
      </c>
      <c r="C324" s="516"/>
      <c r="D324" s="516"/>
      <c r="E324" s="516"/>
      <c r="F324" s="515"/>
      <c r="G324" s="515"/>
      <c r="H324" s="516"/>
      <c r="I324" s="520"/>
      <c r="J324" s="598"/>
    </row>
    <row r="325" spans="1:10">
      <c r="A325" s="521"/>
      <c r="B325" s="516" t="s">
        <v>720</v>
      </c>
      <c r="C325" s="516"/>
      <c r="D325" s="516"/>
      <c r="E325" s="516"/>
      <c r="F325" s="515"/>
      <c r="G325" s="515"/>
      <c r="H325" s="516"/>
      <c r="I325" s="520"/>
      <c r="J325" s="598"/>
    </row>
    <row r="326" spans="1:10">
      <c r="A326" s="521"/>
      <c r="B326" s="516" t="s">
        <v>721</v>
      </c>
      <c r="C326" s="516"/>
      <c r="D326" s="516"/>
      <c r="E326" s="516"/>
      <c r="F326" s="515"/>
      <c r="G326" s="515"/>
      <c r="H326" s="516"/>
      <c r="I326" s="520"/>
      <c r="J326" s="598"/>
    </row>
    <row r="327" spans="1:10">
      <c r="A327" s="521"/>
      <c r="B327" s="516" t="s">
        <v>722</v>
      </c>
      <c r="C327" s="516"/>
      <c r="D327" s="516"/>
      <c r="E327" s="516"/>
      <c r="F327" s="515"/>
      <c r="G327" s="515"/>
      <c r="H327" s="516"/>
      <c r="I327" s="520"/>
      <c r="J327" s="598"/>
    </row>
    <row r="328" spans="1:10">
      <c r="A328" s="521"/>
      <c r="B328" s="516" t="s">
        <v>723</v>
      </c>
      <c r="C328" s="516"/>
      <c r="D328" s="516"/>
      <c r="E328" s="516"/>
      <c r="F328" s="515" t="s">
        <v>27</v>
      </c>
      <c r="G328" s="522">
        <v>1</v>
      </c>
      <c r="H328" s="516"/>
      <c r="I328" s="520"/>
      <c r="J328" s="593">
        <f>G328*H328</f>
        <v>0</v>
      </c>
    </row>
    <row r="329" spans="1:10">
      <c r="A329" s="521"/>
      <c r="B329" s="516"/>
      <c r="C329" s="516"/>
      <c r="D329" s="516"/>
      <c r="E329" s="516"/>
      <c r="F329" s="515"/>
      <c r="G329" s="520"/>
      <c r="H329" s="516"/>
      <c r="I329" s="520"/>
      <c r="J329" s="598"/>
    </row>
    <row r="330" spans="1:10">
      <c r="A330" s="521" t="s">
        <v>21</v>
      </c>
      <c r="B330" s="526" t="s">
        <v>724</v>
      </c>
      <c r="C330" s="514"/>
      <c r="D330" s="514"/>
      <c r="E330" s="514"/>
      <c r="F330" s="514"/>
      <c r="G330" s="514"/>
      <c r="H330" s="514"/>
      <c r="I330" s="520"/>
      <c r="J330" s="598"/>
    </row>
    <row r="331" spans="1:10">
      <c r="A331" s="521"/>
      <c r="B331" s="526" t="s">
        <v>725</v>
      </c>
      <c r="C331" s="514"/>
      <c r="D331" s="514"/>
      <c r="E331" s="514"/>
      <c r="F331" s="514"/>
      <c r="G331" s="514"/>
      <c r="H331" s="514"/>
      <c r="I331" s="520"/>
      <c r="J331" s="598"/>
    </row>
    <row r="332" spans="1:10">
      <c r="A332" s="521"/>
      <c r="B332" s="527" t="s">
        <v>726</v>
      </c>
      <c r="C332" s="527"/>
      <c r="D332" s="514"/>
      <c r="E332" s="514"/>
      <c r="F332" s="514" t="s">
        <v>27</v>
      </c>
      <c r="G332" s="524">
        <v>8</v>
      </c>
      <c r="H332" s="503"/>
      <c r="I332" s="520"/>
      <c r="J332" s="593">
        <f t="shared" ref="J332:J338" si="0">G332*H332</f>
        <v>0</v>
      </c>
    </row>
    <row r="333" spans="1:10">
      <c r="A333" s="521"/>
      <c r="B333" s="527" t="s">
        <v>727</v>
      </c>
      <c r="C333" s="527"/>
      <c r="D333" s="514"/>
      <c r="E333" s="514"/>
      <c r="F333" s="514" t="s">
        <v>27</v>
      </c>
      <c r="G333" s="524">
        <v>26</v>
      </c>
      <c r="H333" s="503"/>
      <c r="J333" s="593">
        <f t="shared" si="0"/>
        <v>0</v>
      </c>
    </row>
    <row r="334" spans="1:10">
      <c r="A334" s="521"/>
      <c r="B334" s="527" t="s">
        <v>728</v>
      </c>
      <c r="C334" s="527"/>
      <c r="D334" s="514"/>
      <c r="E334" s="514"/>
      <c r="F334" s="514" t="s">
        <v>27</v>
      </c>
      <c r="G334" s="524">
        <v>18</v>
      </c>
      <c r="H334" s="503"/>
      <c r="J334" s="593">
        <f t="shared" si="0"/>
        <v>0</v>
      </c>
    </row>
    <row r="335" spans="1:10">
      <c r="A335" s="521"/>
      <c r="B335" s="527" t="s">
        <v>729</v>
      </c>
      <c r="C335" s="527"/>
      <c r="D335" s="514"/>
      <c r="E335" s="514"/>
      <c r="F335" s="514" t="s">
        <v>27</v>
      </c>
      <c r="G335" s="524">
        <v>7</v>
      </c>
      <c r="H335" s="503"/>
      <c r="J335" s="593">
        <f t="shared" si="0"/>
        <v>0</v>
      </c>
    </row>
    <row r="336" spans="1:10">
      <c r="A336" s="521"/>
      <c r="B336" s="527" t="s">
        <v>730</v>
      </c>
      <c r="C336" s="527"/>
      <c r="D336" s="514"/>
      <c r="E336" s="514"/>
      <c r="F336" s="514" t="s">
        <v>27</v>
      </c>
      <c r="G336" s="524">
        <v>8</v>
      </c>
      <c r="H336" s="528"/>
      <c r="J336" s="593">
        <f t="shared" si="0"/>
        <v>0</v>
      </c>
    </row>
    <row r="337" spans="1:10">
      <c r="A337" s="521"/>
      <c r="B337" s="527" t="s">
        <v>731</v>
      </c>
      <c r="C337" s="527"/>
      <c r="D337" s="514"/>
      <c r="E337" s="514"/>
      <c r="F337" s="514" t="s">
        <v>27</v>
      </c>
      <c r="G337" s="524">
        <v>8</v>
      </c>
      <c r="H337" s="503"/>
      <c r="J337" s="593">
        <f t="shared" si="0"/>
        <v>0</v>
      </c>
    </row>
    <row r="338" spans="1:10">
      <c r="A338" s="521"/>
      <c r="B338" s="527" t="s">
        <v>712</v>
      </c>
      <c r="C338" s="527"/>
      <c r="D338" s="514"/>
      <c r="E338" s="514"/>
      <c r="F338" s="514" t="s">
        <v>27</v>
      </c>
      <c r="G338" s="524">
        <v>7</v>
      </c>
      <c r="H338" s="503"/>
      <c r="J338" s="593">
        <f t="shared" si="0"/>
        <v>0</v>
      </c>
    </row>
    <row r="339" spans="1:10">
      <c r="A339" s="521"/>
      <c r="B339" s="527"/>
      <c r="C339" s="527"/>
      <c r="D339" s="514"/>
      <c r="E339" s="514"/>
      <c r="F339" s="514"/>
      <c r="G339" s="524"/>
      <c r="J339" s="598"/>
    </row>
    <row r="340" spans="1:10">
      <c r="A340" s="521" t="s">
        <v>48</v>
      </c>
      <c r="B340" s="527" t="s">
        <v>732</v>
      </c>
      <c r="C340" s="527"/>
      <c r="D340" s="514"/>
      <c r="E340" s="514"/>
      <c r="F340" s="514"/>
      <c r="G340" s="524"/>
      <c r="J340" s="598"/>
    </row>
    <row r="341" spans="1:10">
      <c r="A341" s="521"/>
      <c r="B341" s="527" t="s">
        <v>733</v>
      </c>
      <c r="C341" s="527"/>
      <c r="D341" s="514"/>
      <c r="E341" s="514"/>
      <c r="F341" s="514"/>
      <c r="G341" s="524"/>
      <c r="J341" s="598"/>
    </row>
    <row r="342" spans="1:10">
      <c r="A342" s="521"/>
      <c r="B342" s="527" t="s">
        <v>1239</v>
      </c>
      <c r="C342" s="527"/>
      <c r="D342" s="514"/>
      <c r="E342" s="514"/>
      <c r="F342" s="514"/>
      <c r="G342" s="524"/>
      <c r="J342" s="598"/>
    </row>
    <row r="343" spans="1:10">
      <c r="A343" s="521"/>
      <c r="B343" s="527" t="s">
        <v>1240</v>
      </c>
      <c r="C343" s="527"/>
      <c r="D343" s="514"/>
      <c r="E343" s="514"/>
      <c r="F343" s="514"/>
      <c r="G343" s="524"/>
      <c r="J343" s="598"/>
    </row>
    <row r="344" spans="1:10">
      <c r="A344" s="521"/>
      <c r="B344" s="527" t="s">
        <v>1241</v>
      </c>
      <c r="C344" s="527"/>
      <c r="D344" s="514"/>
      <c r="E344" s="514"/>
      <c r="F344" s="514"/>
      <c r="G344" s="524"/>
      <c r="J344" s="598"/>
    </row>
    <row r="345" spans="1:10">
      <c r="A345" s="521"/>
      <c r="B345" s="527" t="s">
        <v>1242</v>
      </c>
      <c r="C345" s="527"/>
      <c r="D345" s="514"/>
      <c r="E345" s="514"/>
      <c r="F345" s="514"/>
      <c r="G345" s="524"/>
      <c r="J345" s="598"/>
    </row>
    <row r="346" spans="1:10">
      <c r="A346" s="521"/>
      <c r="B346" s="527" t="s">
        <v>1243</v>
      </c>
      <c r="C346" s="527"/>
      <c r="D346" s="514"/>
      <c r="E346" s="514"/>
      <c r="F346" s="515" t="s">
        <v>27</v>
      </c>
      <c r="G346" s="520">
        <v>8</v>
      </c>
      <c r="H346" s="503"/>
      <c r="J346" s="593">
        <f>G346*H346</f>
        <v>0</v>
      </c>
    </row>
    <row r="347" spans="1:10">
      <c r="A347" s="521"/>
      <c r="B347" s="527"/>
      <c r="C347" s="527"/>
      <c r="D347" s="514"/>
      <c r="E347" s="514"/>
      <c r="F347" s="514"/>
      <c r="G347" s="524"/>
      <c r="J347" s="598"/>
    </row>
    <row r="348" spans="1:10">
      <c r="A348" s="521" t="s">
        <v>67</v>
      </c>
      <c r="B348" s="527" t="s">
        <v>734</v>
      </c>
      <c r="C348" s="527"/>
      <c r="D348" s="514"/>
      <c r="E348" s="514"/>
      <c r="F348" s="514"/>
      <c r="G348" s="524"/>
      <c r="J348" s="598"/>
    </row>
    <row r="349" spans="1:10">
      <c r="A349" s="521"/>
      <c r="B349" s="527" t="s">
        <v>735</v>
      </c>
      <c r="C349" s="527"/>
      <c r="D349" s="514"/>
      <c r="E349" s="514"/>
      <c r="F349" s="514"/>
      <c r="G349" s="524"/>
      <c r="J349" s="598"/>
    </row>
    <row r="350" spans="1:10">
      <c r="A350" s="521"/>
      <c r="B350" s="527" t="s">
        <v>1244</v>
      </c>
      <c r="C350" s="527"/>
      <c r="D350" s="514"/>
      <c r="E350" s="514"/>
      <c r="F350" s="514"/>
      <c r="G350" s="524"/>
      <c r="J350" s="598"/>
    </row>
    <row r="351" spans="1:10">
      <c r="A351" s="521"/>
      <c r="B351" s="527" t="s">
        <v>1245</v>
      </c>
      <c r="C351" s="527"/>
      <c r="D351" s="514"/>
      <c r="E351" s="514"/>
      <c r="F351" s="514"/>
      <c r="G351" s="524"/>
      <c r="J351" s="598"/>
    </row>
    <row r="352" spans="1:10">
      <c r="A352" s="521"/>
      <c r="B352" s="527" t="s">
        <v>1246</v>
      </c>
      <c r="C352" s="527"/>
      <c r="D352" s="514"/>
      <c r="E352" s="514"/>
      <c r="F352" s="514"/>
      <c r="G352" s="524"/>
      <c r="J352" s="598"/>
    </row>
    <row r="353" spans="1:10">
      <c r="A353" s="521"/>
      <c r="B353" s="527" t="s">
        <v>736</v>
      </c>
      <c r="C353" s="527"/>
      <c r="D353" s="514"/>
      <c r="E353" s="514"/>
      <c r="F353" s="514"/>
      <c r="G353" s="524"/>
      <c r="J353" s="598"/>
    </row>
    <row r="354" spans="1:10">
      <c r="A354" s="521"/>
      <c r="B354" s="527" t="s">
        <v>737</v>
      </c>
      <c r="C354" s="527"/>
      <c r="D354" s="514"/>
      <c r="E354" s="514"/>
      <c r="F354" s="514"/>
      <c r="G354" s="524"/>
      <c r="J354" s="598"/>
    </row>
    <row r="355" spans="1:10">
      <c r="A355" s="521"/>
      <c r="B355" s="527" t="s">
        <v>738</v>
      </c>
      <c r="C355" s="527"/>
      <c r="D355" s="514"/>
      <c r="E355" s="514"/>
      <c r="F355" s="514"/>
      <c r="G355" s="524"/>
      <c r="J355" s="598"/>
    </row>
    <row r="356" spans="1:10">
      <c r="A356" s="521"/>
      <c r="B356" s="527" t="s">
        <v>739</v>
      </c>
      <c r="C356" s="527"/>
      <c r="D356" s="514"/>
      <c r="E356" s="514"/>
      <c r="F356" s="514"/>
      <c r="G356" s="524"/>
      <c r="J356" s="598"/>
    </row>
    <row r="357" spans="1:10">
      <c r="A357" s="521"/>
      <c r="B357" s="527" t="s">
        <v>740</v>
      </c>
      <c r="C357" s="527"/>
      <c r="D357" s="514"/>
      <c r="E357" s="514"/>
      <c r="F357" s="546" t="s">
        <v>27</v>
      </c>
      <c r="G357" s="519">
        <v>1</v>
      </c>
      <c r="H357" s="503"/>
      <c r="I357" s="584"/>
      <c r="J357" s="593">
        <f>G357*H357</f>
        <v>0</v>
      </c>
    </row>
    <row r="358" spans="1:10">
      <c r="A358" s="521"/>
      <c r="B358" s="527"/>
      <c r="C358" s="527"/>
      <c r="D358" s="514"/>
      <c r="E358" s="514"/>
      <c r="F358" s="514"/>
      <c r="G358" s="524"/>
      <c r="J358" s="598"/>
    </row>
    <row r="359" spans="1:10">
      <c r="A359" s="521" t="s">
        <v>73</v>
      </c>
      <c r="B359" s="516" t="s">
        <v>741</v>
      </c>
      <c r="C359" s="516"/>
      <c r="D359" s="516"/>
      <c r="E359" s="516"/>
      <c r="F359" s="514"/>
      <c r="G359" s="524"/>
      <c r="H359" s="503"/>
      <c r="I359" s="584"/>
      <c r="J359" s="593"/>
    </row>
    <row r="360" spans="1:10">
      <c r="A360" s="521"/>
      <c r="B360" s="516" t="s">
        <v>742</v>
      </c>
      <c r="C360" s="516"/>
      <c r="D360" s="516"/>
      <c r="E360" s="516"/>
      <c r="F360" s="514"/>
      <c r="G360" s="524"/>
      <c r="J360" s="598"/>
    </row>
    <row r="361" spans="1:10">
      <c r="A361" s="521"/>
      <c r="B361" s="516" t="s">
        <v>743</v>
      </c>
      <c r="C361" s="516"/>
      <c r="D361" s="516"/>
      <c r="E361" s="516"/>
      <c r="F361" s="514"/>
      <c r="G361" s="524"/>
      <c r="J361" s="598"/>
    </row>
    <row r="362" spans="1:10">
      <c r="A362" s="521"/>
      <c r="B362" s="516" t="s">
        <v>744</v>
      </c>
      <c r="C362" s="516"/>
      <c r="D362" s="516"/>
      <c r="E362" s="516"/>
      <c r="F362" s="514"/>
      <c r="G362" s="524"/>
      <c r="J362" s="598"/>
    </row>
    <row r="363" spans="1:10">
      <c r="A363" s="521"/>
      <c r="B363" s="516" t="s">
        <v>745</v>
      </c>
      <c r="C363" s="516"/>
      <c r="D363" s="516"/>
      <c r="E363" s="516"/>
      <c r="F363" s="514"/>
      <c r="G363" s="524"/>
      <c r="J363" s="598"/>
    </row>
    <row r="364" spans="1:10">
      <c r="A364" s="521"/>
      <c r="B364" s="516" t="s">
        <v>746</v>
      </c>
      <c r="C364" s="516"/>
      <c r="D364" s="516"/>
      <c r="E364" s="516"/>
      <c r="F364" s="514"/>
      <c r="G364" s="524"/>
      <c r="J364" s="598"/>
    </row>
    <row r="365" spans="1:10">
      <c r="A365" s="521"/>
      <c r="B365" s="516" t="s">
        <v>747</v>
      </c>
      <c r="C365" s="516"/>
      <c r="D365" s="516"/>
      <c r="E365" s="516"/>
      <c r="F365" s="514"/>
      <c r="G365" s="524"/>
      <c r="J365" s="598"/>
    </row>
    <row r="366" spans="1:10">
      <c r="A366" s="521"/>
      <c r="B366" s="516" t="s">
        <v>748</v>
      </c>
      <c r="C366" s="516"/>
      <c r="D366" s="516"/>
      <c r="E366" s="516"/>
      <c r="F366" s="514"/>
      <c r="G366" s="524"/>
      <c r="J366" s="598"/>
    </row>
    <row r="367" spans="1:10">
      <c r="A367" s="521"/>
      <c r="B367" s="516" t="s">
        <v>749</v>
      </c>
      <c r="C367" s="516"/>
      <c r="D367" s="516"/>
      <c r="E367" s="516"/>
      <c r="F367" s="514"/>
      <c r="G367" s="524"/>
      <c r="J367" s="598"/>
    </row>
    <row r="368" spans="1:10">
      <c r="A368" s="521"/>
      <c r="B368" s="516" t="s">
        <v>750</v>
      </c>
      <c r="C368" s="516"/>
      <c r="D368" s="516"/>
      <c r="E368" s="516"/>
      <c r="F368" s="515" t="s">
        <v>27</v>
      </c>
      <c r="G368" s="522">
        <v>1</v>
      </c>
      <c r="H368" s="503"/>
      <c r="J368" s="593">
        <f>G368*H368</f>
        <v>0</v>
      </c>
    </row>
    <row r="369" spans="1:10">
      <c r="A369" s="521"/>
      <c r="B369" s="527"/>
      <c r="C369" s="527"/>
      <c r="D369" s="514"/>
      <c r="E369" s="514"/>
      <c r="F369" s="514"/>
      <c r="G369" s="524"/>
      <c r="J369" s="598"/>
    </row>
    <row r="370" spans="1:10">
      <c r="A370" s="521" t="s">
        <v>135</v>
      </c>
      <c r="B370" s="516" t="s">
        <v>751</v>
      </c>
      <c r="C370" s="516"/>
      <c r="D370" s="516"/>
      <c r="E370" s="516"/>
      <c r="F370" s="514"/>
      <c r="G370" s="524"/>
      <c r="H370" s="503"/>
      <c r="J370" s="593"/>
    </row>
    <row r="371" spans="1:10">
      <c r="A371" s="521"/>
      <c r="B371" s="516" t="s">
        <v>742</v>
      </c>
      <c r="C371" s="516"/>
      <c r="D371" s="516"/>
      <c r="E371" s="516"/>
      <c r="F371" s="514"/>
      <c r="G371" s="524"/>
      <c r="J371" s="598"/>
    </row>
    <row r="372" spans="1:10">
      <c r="A372" s="521"/>
      <c r="B372" s="516" t="s">
        <v>743</v>
      </c>
      <c r="C372" s="516"/>
      <c r="D372" s="516"/>
      <c r="E372" s="516"/>
      <c r="F372" s="514"/>
      <c r="G372" s="524"/>
      <c r="J372" s="598"/>
    </row>
    <row r="373" spans="1:10">
      <c r="A373" s="521"/>
      <c r="B373" s="516" t="s">
        <v>744</v>
      </c>
      <c r="C373" s="516"/>
      <c r="D373" s="516"/>
      <c r="E373" s="516"/>
      <c r="F373" s="514"/>
      <c r="G373" s="524"/>
      <c r="J373" s="598"/>
    </row>
    <row r="374" spans="1:10">
      <c r="A374" s="521"/>
      <c r="B374" s="516" t="s">
        <v>745</v>
      </c>
      <c r="C374" s="516"/>
      <c r="D374" s="516"/>
      <c r="E374" s="516"/>
      <c r="F374" s="514"/>
      <c r="G374" s="524"/>
      <c r="J374" s="598"/>
    </row>
    <row r="375" spans="1:10">
      <c r="A375" s="521"/>
      <c r="B375" s="516" t="s">
        <v>746</v>
      </c>
      <c r="C375" s="516"/>
      <c r="D375" s="516"/>
      <c r="E375" s="516"/>
      <c r="F375" s="514"/>
      <c r="G375" s="524"/>
      <c r="J375" s="598"/>
    </row>
    <row r="376" spans="1:10">
      <c r="A376" s="521"/>
      <c r="B376" s="516" t="s">
        <v>747</v>
      </c>
      <c r="C376" s="516"/>
      <c r="D376" s="516"/>
      <c r="E376" s="516"/>
      <c r="F376" s="514"/>
      <c r="G376" s="524"/>
      <c r="J376" s="598"/>
    </row>
    <row r="377" spans="1:10">
      <c r="A377" s="521"/>
      <c r="B377" s="516" t="s">
        <v>748</v>
      </c>
      <c r="C377" s="516"/>
      <c r="D377" s="516"/>
      <c r="E377" s="516"/>
      <c r="F377" s="514"/>
      <c r="G377" s="524"/>
      <c r="J377" s="598"/>
    </row>
    <row r="378" spans="1:10">
      <c r="A378" s="521"/>
      <c r="B378" s="516" t="s">
        <v>749</v>
      </c>
      <c r="C378" s="516"/>
      <c r="D378" s="516"/>
      <c r="E378" s="516"/>
      <c r="F378" s="514"/>
      <c r="G378" s="524"/>
      <c r="J378" s="598"/>
    </row>
    <row r="379" spans="1:10">
      <c r="A379" s="521"/>
      <c r="B379" s="516" t="s">
        <v>750</v>
      </c>
      <c r="C379" s="516"/>
      <c r="D379" s="516"/>
      <c r="E379" s="516"/>
      <c r="F379" s="515" t="s">
        <v>27</v>
      </c>
      <c r="G379" s="522">
        <v>1</v>
      </c>
      <c r="H379" s="503"/>
      <c r="J379" s="593">
        <f>G379*H379</f>
        <v>0</v>
      </c>
    </row>
    <row r="380" spans="1:10">
      <c r="A380" s="521"/>
      <c r="B380" s="527"/>
      <c r="C380" s="527"/>
      <c r="D380" s="514"/>
      <c r="E380" s="514"/>
      <c r="F380" s="514"/>
      <c r="G380" s="524"/>
      <c r="J380" s="598"/>
    </row>
    <row r="381" spans="1:10">
      <c r="A381" s="521" t="s">
        <v>328</v>
      </c>
      <c r="B381" s="502" t="s">
        <v>1247</v>
      </c>
      <c r="G381" s="585"/>
      <c r="H381" s="503"/>
      <c r="J381" s="593"/>
    </row>
    <row r="382" spans="1:10">
      <c r="A382" s="521"/>
      <c r="B382" s="502" t="s">
        <v>1248</v>
      </c>
      <c r="G382" s="585"/>
      <c r="J382" s="598"/>
    </row>
    <row r="383" spans="1:10">
      <c r="A383" s="521"/>
      <c r="B383" s="502" t="s">
        <v>752</v>
      </c>
      <c r="G383" s="585"/>
      <c r="J383" s="598"/>
    </row>
    <row r="384" spans="1:10">
      <c r="A384" s="521"/>
      <c r="B384" s="502" t="s">
        <v>753</v>
      </c>
      <c r="G384" s="585"/>
      <c r="J384" s="598"/>
    </row>
    <row r="385" spans="1:10">
      <c r="A385" s="521"/>
      <c r="B385" s="502" t="s">
        <v>754</v>
      </c>
      <c r="G385" s="585"/>
      <c r="J385" s="598"/>
    </row>
    <row r="386" spans="1:10">
      <c r="A386" s="585"/>
      <c r="B386" s="502" t="s">
        <v>755</v>
      </c>
      <c r="G386" s="585"/>
      <c r="J386" s="598"/>
    </row>
    <row r="387" spans="1:10">
      <c r="A387" s="585"/>
      <c r="B387" s="585" t="s">
        <v>756</v>
      </c>
      <c r="G387" s="585"/>
    </row>
    <row r="388" spans="1:10">
      <c r="A388" s="585"/>
      <c r="B388" s="585" t="s">
        <v>757</v>
      </c>
      <c r="F388" s="585" t="s">
        <v>27</v>
      </c>
      <c r="G388" s="585">
        <v>1</v>
      </c>
      <c r="H388" s="503"/>
      <c r="J388" s="593">
        <f>G388*H388</f>
        <v>0</v>
      </c>
    </row>
    <row r="389" spans="1:10">
      <c r="A389" s="521"/>
      <c r="B389" s="585" t="s">
        <v>147</v>
      </c>
      <c r="G389" s="585"/>
    </row>
    <row r="390" spans="1:10">
      <c r="A390" s="521" t="s">
        <v>334</v>
      </c>
      <c r="B390" s="502" t="s">
        <v>1249</v>
      </c>
      <c r="G390" s="585"/>
      <c r="J390" s="598"/>
    </row>
    <row r="391" spans="1:10">
      <c r="A391" s="521"/>
      <c r="B391" s="502" t="s">
        <v>1248</v>
      </c>
      <c r="G391" s="585"/>
      <c r="J391" s="598"/>
    </row>
    <row r="392" spans="1:10">
      <c r="A392" s="502"/>
      <c r="B392" s="502" t="s">
        <v>758</v>
      </c>
      <c r="G392" s="585"/>
      <c r="J392" s="598"/>
    </row>
    <row r="393" spans="1:10">
      <c r="A393" s="502"/>
      <c r="B393" s="502" t="s">
        <v>759</v>
      </c>
      <c r="G393" s="585"/>
      <c r="J393" s="598"/>
    </row>
    <row r="394" spans="1:10">
      <c r="A394" s="502"/>
      <c r="B394" s="502" t="s">
        <v>760</v>
      </c>
      <c r="G394" s="585"/>
      <c r="J394" s="598"/>
    </row>
    <row r="395" spans="1:10">
      <c r="A395" s="585"/>
      <c r="B395" s="585" t="s">
        <v>756</v>
      </c>
      <c r="G395" s="585"/>
      <c r="J395" s="598"/>
    </row>
    <row r="396" spans="1:10">
      <c r="A396" s="585"/>
      <c r="B396" s="585" t="s">
        <v>761</v>
      </c>
      <c r="F396" s="585" t="s">
        <v>27</v>
      </c>
      <c r="G396" s="585">
        <v>1</v>
      </c>
      <c r="H396" s="503"/>
      <c r="J396" s="593">
        <f>G396*H396</f>
        <v>0</v>
      </c>
    </row>
    <row r="397" spans="1:10">
      <c r="A397" s="585"/>
      <c r="G397" s="585"/>
      <c r="H397" s="503"/>
      <c r="J397" s="593"/>
    </row>
    <row r="398" spans="1:10">
      <c r="A398" s="585" t="s">
        <v>337</v>
      </c>
      <c r="B398" s="502" t="s">
        <v>1249</v>
      </c>
      <c r="G398" s="585"/>
      <c r="H398" s="503"/>
      <c r="J398" s="593"/>
    </row>
    <row r="399" spans="1:10">
      <c r="A399" s="585"/>
      <c r="B399" s="502" t="s">
        <v>1250</v>
      </c>
      <c r="G399" s="585"/>
      <c r="H399" s="503"/>
      <c r="J399" s="593"/>
    </row>
    <row r="400" spans="1:10">
      <c r="A400" s="585"/>
      <c r="B400" s="502" t="s">
        <v>762</v>
      </c>
      <c r="G400" s="585"/>
      <c r="H400" s="503"/>
      <c r="J400" s="593"/>
    </row>
    <row r="401" spans="1:10">
      <c r="A401" s="585"/>
      <c r="B401" s="502" t="s">
        <v>763</v>
      </c>
      <c r="G401" s="585"/>
      <c r="H401" s="503"/>
      <c r="J401" s="593"/>
    </row>
    <row r="402" spans="1:10">
      <c r="A402" s="585"/>
      <c r="B402" s="502" t="s">
        <v>764</v>
      </c>
      <c r="G402" s="585"/>
      <c r="H402" s="503"/>
      <c r="J402" s="593"/>
    </row>
    <row r="403" spans="1:10">
      <c r="A403" s="585"/>
      <c r="B403" s="585" t="s">
        <v>756</v>
      </c>
      <c r="G403" s="585"/>
      <c r="H403" s="503"/>
      <c r="J403" s="593"/>
    </row>
    <row r="404" spans="1:10">
      <c r="A404" s="585"/>
      <c r="B404" s="585" t="s">
        <v>765</v>
      </c>
      <c r="F404" s="585" t="s">
        <v>27</v>
      </c>
      <c r="G404" s="585">
        <v>2</v>
      </c>
      <c r="H404" s="503"/>
      <c r="J404" s="593">
        <f>G404*H404</f>
        <v>0</v>
      </c>
    </row>
    <row r="405" spans="1:10">
      <c r="A405" s="585"/>
      <c r="G405" s="585"/>
      <c r="H405" s="503"/>
      <c r="J405" s="593"/>
    </row>
    <row r="406" spans="1:10">
      <c r="A406" s="585" t="s">
        <v>339</v>
      </c>
      <c r="B406" s="585" t="s">
        <v>766</v>
      </c>
      <c r="G406" s="585"/>
      <c r="J406" s="593"/>
    </row>
    <row r="407" spans="1:10">
      <c r="A407" s="585"/>
      <c r="B407" s="585" t="s">
        <v>767</v>
      </c>
      <c r="F407" s="585" t="s">
        <v>27</v>
      </c>
      <c r="G407" s="585">
        <v>21</v>
      </c>
      <c r="H407" s="503"/>
      <c r="I407" s="503"/>
      <c r="J407" s="593">
        <f>G407*H407</f>
        <v>0</v>
      </c>
    </row>
    <row r="408" spans="1:10">
      <c r="A408" s="585"/>
      <c r="G408" s="585"/>
      <c r="J408" s="593"/>
    </row>
    <row r="409" spans="1:10">
      <c r="A409" s="502" t="s">
        <v>341</v>
      </c>
      <c r="B409" s="585" t="s">
        <v>768</v>
      </c>
      <c r="G409" s="585"/>
      <c r="J409" s="593"/>
    </row>
    <row r="410" spans="1:10">
      <c r="A410" s="502"/>
      <c r="B410" s="502" t="s">
        <v>769</v>
      </c>
      <c r="G410" s="585"/>
      <c r="J410" s="593"/>
    </row>
    <row r="411" spans="1:10">
      <c r="A411" s="502"/>
      <c r="B411" s="527" t="s">
        <v>729</v>
      </c>
      <c r="C411" s="527"/>
      <c r="D411" s="514"/>
      <c r="E411" s="514"/>
      <c r="F411" s="514" t="s">
        <v>27</v>
      </c>
      <c r="G411" s="585">
        <v>1</v>
      </c>
      <c r="H411" s="503"/>
      <c r="I411" s="520"/>
      <c r="J411" s="593">
        <f>G411*H411</f>
        <v>0</v>
      </c>
    </row>
    <row r="412" spans="1:10">
      <c r="A412" s="502"/>
      <c r="B412" s="527" t="s">
        <v>730</v>
      </c>
      <c r="C412" s="527"/>
      <c r="D412" s="514"/>
      <c r="E412" s="514"/>
      <c r="F412" s="514" t="s">
        <v>27</v>
      </c>
      <c r="G412" s="585">
        <v>2</v>
      </c>
      <c r="H412" s="503"/>
      <c r="I412" s="520"/>
      <c r="J412" s="593">
        <f>G412*H412</f>
        <v>0</v>
      </c>
    </row>
    <row r="413" spans="1:10">
      <c r="A413" s="502"/>
      <c r="B413" s="527" t="s">
        <v>731</v>
      </c>
      <c r="C413" s="527"/>
      <c r="D413" s="514"/>
      <c r="E413" s="514"/>
      <c r="F413" s="514" t="s">
        <v>27</v>
      </c>
      <c r="G413" s="585">
        <v>1</v>
      </c>
      <c r="H413" s="584"/>
      <c r="I413" s="520"/>
      <c r="J413" s="593">
        <f>G413*H413</f>
        <v>0</v>
      </c>
    </row>
    <row r="414" spans="1:10">
      <c r="A414" s="502"/>
      <c r="B414" s="527" t="s">
        <v>712</v>
      </c>
      <c r="C414" s="527"/>
      <c r="D414" s="514"/>
      <c r="E414" s="514"/>
      <c r="F414" s="514" t="s">
        <v>27</v>
      </c>
      <c r="G414" s="585">
        <v>1</v>
      </c>
      <c r="H414" s="584"/>
      <c r="I414" s="520"/>
      <c r="J414" s="593">
        <f>G414*H414</f>
        <v>0</v>
      </c>
    </row>
    <row r="415" spans="1:10">
      <c r="A415" s="502"/>
      <c r="B415" s="527"/>
      <c r="C415" s="527"/>
      <c r="D415" s="514"/>
      <c r="E415" s="514"/>
      <c r="F415" s="514"/>
      <c r="G415" s="585"/>
      <c r="H415" s="503"/>
      <c r="I415" s="520"/>
      <c r="J415" s="598"/>
    </row>
    <row r="416" spans="1:10">
      <c r="A416" s="502" t="s">
        <v>343</v>
      </c>
      <c r="B416" s="502" t="s">
        <v>770</v>
      </c>
      <c r="G416" s="585"/>
      <c r="J416" s="593"/>
    </row>
    <row r="417" spans="1:10">
      <c r="A417" s="585"/>
      <c r="B417" s="502" t="s">
        <v>771</v>
      </c>
      <c r="G417" s="585"/>
      <c r="J417" s="593"/>
    </row>
    <row r="418" spans="1:10">
      <c r="A418" s="585"/>
      <c r="B418" s="585" t="s">
        <v>728</v>
      </c>
      <c r="F418" s="585" t="s">
        <v>27</v>
      </c>
      <c r="G418" s="585">
        <v>3</v>
      </c>
      <c r="H418" s="503"/>
      <c r="J418" s="593">
        <f>G418*H418</f>
        <v>0</v>
      </c>
    </row>
    <row r="419" spans="1:10">
      <c r="A419" s="585"/>
      <c r="B419" s="585" t="s">
        <v>729</v>
      </c>
      <c r="F419" s="585" t="s">
        <v>27</v>
      </c>
      <c r="G419" s="585">
        <v>1</v>
      </c>
      <c r="H419" s="503"/>
      <c r="J419" s="593">
        <f>G419*H419</f>
        <v>0</v>
      </c>
    </row>
    <row r="420" spans="1:10">
      <c r="A420" s="585"/>
      <c r="B420" s="585" t="s">
        <v>730</v>
      </c>
      <c r="F420" s="585" t="s">
        <v>27</v>
      </c>
      <c r="G420" s="585">
        <v>1</v>
      </c>
      <c r="H420" s="503"/>
      <c r="I420" s="518"/>
      <c r="J420" s="593">
        <f>G420*H420</f>
        <v>0</v>
      </c>
    </row>
    <row r="421" spans="1:10">
      <c r="A421" s="585"/>
      <c r="B421" s="585" t="s">
        <v>731</v>
      </c>
      <c r="F421" s="585" t="s">
        <v>27</v>
      </c>
      <c r="G421" s="585">
        <v>1</v>
      </c>
      <c r="H421" s="503"/>
      <c r="I421" s="518"/>
      <c r="J421" s="593">
        <f>G421*H421</f>
        <v>0</v>
      </c>
    </row>
    <row r="422" spans="1:10">
      <c r="A422" s="585"/>
      <c r="B422" s="527" t="s">
        <v>712</v>
      </c>
      <c r="C422" s="527"/>
      <c r="D422" s="514"/>
      <c r="E422" s="514"/>
      <c r="F422" s="514" t="s">
        <v>27</v>
      </c>
      <c r="G422" s="585">
        <v>1</v>
      </c>
      <c r="H422" s="503"/>
      <c r="J422" s="593">
        <f>G422*H422</f>
        <v>0</v>
      </c>
    </row>
    <row r="423" spans="1:10">
      <c r="A423" s="585"/>
      <c r="G423" s="585"/>
    </row>
    <row r="424" spans="1:10">
      <c r="A424" s="502" t="s">
        <v>344</v>
      </c>
      <c r="B424" s="54" t="s">
        <v>772</v>
      </c>
      <c r="C424" s="54"/>
      <c r="D424" s="54"/>
      <c r="E424" s="54"/>
      <c r="G424" s="585"/>
      <c r="H424" s="503"/>
      <c r="J424" s="593"/>
    </row>
    <row r="425" spans="1:10">
      <c r="A425" s="585"/>
      <c r="B425" s="54" t="s">
        <v>773</v>
      </c>
      <c r="C425" s="54"/>
      <c r="D425" s="54"/>
      <c r="E425" s="54"/>
      <c r="F425" s="585" t="s">
        <v>27</v>
      </c>
      <c r="G425" s="585">
        <v>1</v>
      </c>
      <c r="H425" s="54"/>
      <c r="J425" s="593">
        <f>G425*H425</f>
        <v>0</v>
      </c>
    </row>
    <row r="426" spans="1:10">
      <c r="A426" s="585"/>
      <c r="B426" s="54"/>
      <c r="C426" s="54"/>
      <c r="D426" s="54"/>
      <c r="E426" s="54"/>
      <c r="G426" s="585"/>
      <c r="H426" s="54"/>
      <c r="J426" s="600"/>
    </row>
    <row r="427" spans="1:10">
      <c r="A427" s="585" t="s">
        <v>345</v>
      </c>
      <c r="B427" s="502" t="s">
        <v>1251</v>
      </c>
      <c r="C427" s="54"/>
      <c r="D427" s="54"/>
      <c r="E427" s="54"/>
      <c r="F427" s="54"/>
      <c r="G427" s="54"/>
      <c r="H427" s="54"/>
      <c r="J427" s="600"/>
    </row>
    <row r="428" spans="1:10">
      <c r="A428" s="585"/>
      <c r="B428" s="502" t="s">
        <v>1252</v>
      </c>
      <c r="C428" s="54"/>
      <c r="D428" s="54"/>
      <c r="E428" s="54"/>
      <c r="F428" s="54"/>
      <c r="G428" s="54"/>
      <c r="H428" s="54"/>
      <c r="J428" s="600"/>
    </row>
    <row r="429" spans="1:10">
      <c r="A429" s="585"/>
      <c r="B429" s="502" t="s">
        <v>774</v>
      </c>
      <c r="C429" s="54"/>
      <c r="D429" s="54"/>
      <c r="E429" s="54"/>
      <c r="F429" s="54"/>
      <c r="G429" s="54"/>
      <c r="H429" s="54"/>
      <c r="J429" s="600"/>
    </row>
    <row r="430" spans="1:10">
      <c r="A430" s="585"/>
      <c r="B430" s="502" t="s">
        <v>1253</v>
      </c>
      <c r="C430" s="54"/>
      <c r="D430" s="54"/>
      <c r="E430" s="54"/>
      <c r="F430" s="54" t="s">
        <v>27</v>
      </c>
      <c r="G430" s="54">
        <v>1</v>
      </c>
      <c r="H430" s="54"/>
      <c r="J430" s="593">
        <f>G430*H430</f>
        <v>0</v>
      </c>
    </row>
    <row r="431" spans="1:10">
      <c r="A431" s="585"/>
      <c r="B431" s="54"/>
      <c r="C431" s="54"/>
      <c r="D431" s="54"/>
      <c r="E431" s="54"/>
      <c r="G431" s="585"/>
      <c r="H431" s="54"/>
      <c r="J431" s="600"/>
    </row>
    <row r="432" spans="1:10">
      <c r="A432" s="585" t="s">
        <v>346</v>
      </c>
      <c r="B432" s="54" t="s">
        <v>776</v>
      </c>
      <c r="C432" s="54"/>
      <c r="D432" s="54"/>
      <c r="E432" s="54"/>
      <c r="G432" s="585"/>
      <c r="H432" s="54"/>
      <c r="J432" s="600"/>
    </row>
    <row r="433" spans="1:10">
      <c r="A433" s="585"/>
      <c r="B433" s="54" t="s">
        <v>777</v>
      </c>
      <c r="C433" s="54"/>
      <c r="D433" s="54"/>
      <c r="E433" s="54"/>
      <c r="G433" s="585"/>
      <c r="H433" s="54"/>
      <c r="J433" s="600"/>
    </row>
    <row r="434" spans="1:10">
      <c r="A434" s="585"/>
      <c r="B434" s="54" t="s">
        <v>728</v>
      </c>
      <c r="C434" s="54"/>
      <c r="D434" s="54"/>
      <c r="E434" s="54"/>
      <c r="F434" s="585" t="s">
        <v>27</v>
      </c>
      <c r="G434" s="585">
        <v>1</v>
      </c>
      <c r="H434" s="54"/>
      <c r="J434" s="593">
        <f>G434*H434</f>
        <v>0</v>
      </c>
    </row>
    <row r="435" spans="1:10">
      <c r="A435" s="585"/>
      <c r="B435" s="54" t="s">
        <v>778</v>
      </c>
      <c r="C435" s="54"/>
      <c r="D435" s="54"/>
      <c r="E435" s="54"/>
      <c r="F435" s="585" t="s">
        <v>27</v>
      </c>
      <c r="G435" s="585">
        <v>1</v>
      </c>
      <c r="H435" s="54"/>
      <c r="J435" s="593">
        <f>G435*H435</f>
        <v>0</v>
      </c>
    </row>
    <row r="436" spans="1:10">
      <c r="A436" s="585"/>
      <c r="B436" s="54"/>
      <c r="C436" s="54"/>
      <c r="D436" s="54"/>
      <c r="E436" s="54"/>
      <c r="G436" s="585"/>
      <c r="H436" s="54"/>
      <c r="J436" s="600"/>
    </row>
    <row r="437" spans="1:10">
      <c r="A437" s="502" t="s">
        <v>347</v>
      </c>
      <c r="B437" s="502" t="s">
        <v>779</v>
      </c>
      <c r="G437" s="585"/>
      <c r="H437" s="503"/>
      <c r="J437" s="593"/>
    </row>
    <row r="438" spans="1:10">
      <c r="A438" s="502"/>
      <c r="B438" s="502" t="s">
        <v>780</v>
      </c>
      <c r="G438" s="585"/>
      <c r="H438" s="503"/>
      <c r="J438" s="593"/>
    </row>
    <row r="439" spans="1:10">
      <c r="A439" s="502"/>
      <c r="B439" s="502" t="s">
        <v>781</v>
      </c>
      <c r="G439" s="585"/>
      <c r="H439" s="503"/>
      <c r="J439" s="593"/>
    </row>
    <row r="440" spans="1:10">
      <c r="A440" s="502"/>
      <c r="B440" s="502" t="s">
        <v>730</v>
      </c>
      <c r="F440" s="585" t="s">
        <v>27</v>
      </c>
      <c r="G440" s="585">
        <v>2</v>
      </c>
      <c r="H440" s="503"/>
      <c r="J440" s="593">
        <f>G440*H440</f>
        <v>0</v>
      </c>
    </row>
    <row r="441" spans="1:10">
      <c r="A441" s="502"/>
      <c r="B441" s="502" t="s">
        <v>712</v>
      </c>
      <c r="F441" s="585" t="s">
        <v>27</v>
      </c>
      <c r="G441" s="585">
        <v>2</v>
      </c>
      <c r="H441" s="503"/>
      <c r="J441" s="593">
        <f>G441*H441</f>
        <v>0</v>
      </c>
    </row>
    <row r="442" spans="1:10">
      <c r="A442" s="502"/>
      <c r="B442" s="529"/>
      <c r="C442" s="54"/>
      <c r="D442" s="54"/>
      <c r="E442" s="54"/>
      <c r="G442" s="585"/>
      <c r="H442" s="503"/>
      <c r="J442" s="593"/>
    </row>
    <row r="443" spans="1:10">
      <c r="A443" s="502" t="s">
        <v>348</v>
      </c>
      <c r="B443" s="529" t="s">
        <v>782</v>
      </c>
      <c r="C443" s="54"/>
      <c r="D443" s="54"/>
      <c r="E443" s="54"/>
      <c r="G443" s="585"/>
      <c r="H443" s="503"/>
      <c r="J443" s="593"/>
    </row>
    <row r="444" spans="1:10">
      <c r="A444" s="502"/>
      <c r="B444" s="526" t="s">
        <v>783</v>
      </c>
      <c r="C444" s="514"/>
      <c r="D444" s="514"/>
      <c r="E444" s="514"/>
      <c r="F444" s="514"/>
      <c r="G444" s="585"/>
      <c r="H444" s="503"/>
      <c r="J444" s="593"/>
    </row>
    <row r="445" spans="1:10">
      <c r="A445" s="502"/>
      <c r="B445" s="526" t="s">
        <v>1254</v>
      </c>
      <c r="C445" s="514"/>
      <c r="D445" s="514"/>
      <c r="E445" s="514"/>
      <c r="F445" s="514"/>
      <c r="G445" s="585"/>
      <c r="H445" s="503"/>
      <c r="J445" s="593"/>
    </row>
    <row r="446" spans="1:10">
      <c r="A446" s="585"/>
      <c r="B446" s="585" t="s">
        <v>784</v>
      </c>
      <c r="C446" s="54"/>
      <c r="D446" s="54"/>
      <c r="E446" s="54"/>
      <c r="F446" s="585" t="s">
        <v>154</v>
      </c>
      <c r="G446" s="585">
        <v>110</v>
      </c>
      <c r="H446" s="503"/>
      <c r="I446" s="518"/>
      <c r="J446" s="593">
        <f>G446*H446</f>
        <v>0</v>
      </c>
    </row>
    <row r="447" spans="1:10">
      <c r="A447" s="585"/>
      <c r="B447" s="585" t="s">
        <v>785</v>
      </c>
      <c r="C447" s="54"/>
      <c r="D447" s="54"/>
      <c r="E447" s="54"/>
      <c r="F447" s="585" t="s">
        <v>154</v>
      </c>
      <c r="G447" s="585">
        <v>50</v>
      </c>
      <c r="H447" s="503"/>
      <c r="I447" s="518"/>
      <c r="J447" s="593">
        <f t="shared" ref="J447:J454" si="1">H447*G447</f>
        <v>0</v>
      </c>
    </row>
    <row r="448" spans="1:10">
      <c r="A448" s="502"/>
      <c r="B448" s="585" t="s">
        <v>786</v>
      </c>
      <c r="C448" s="54"/>
      <c r="D448" s="54"/>
      <c r="E448" s="54"/>
      <c r="F448" s="585" t="s">
        <v>154</v>
      </c>
      <c r="G448" s="585">
        <v>40</v>
      </c>
      <c r="H448" s="503"/>
      <c r="I448" s="518"/>
      <c r="J448" s="593">
        <f t="shared" si="1"/>
        <v>0</v>
      </c>
    </row>
    <row r="449" spans="1:10">
      <c r="A449" s="502"/>
      <c r="B449" s="585" t="s">
        <v>787</v>
      </c>
      <c r="C449" s="54"/>
      <c r="D449" s="54"/>
      <c r="E449" s="54"/>
      <c r="F449" s="585" t="s">
        <v>154</v>
      </c>
      <c r="G449" s="585">
        <v>60</v>
      </c>
      <c r="H449" s="503"/>
      <c r="I449" s="518"/>
      <c r="J449" s="593">
        <f t="shared" si="1"/>
        <v>0</v>
      </c>
    </row>
    <row r="450" spans="1:10">
      <c r="A450" s="502"/>
      <c r="B450" s="585" t="s">
        <v>788</v>
      </c>
      <c r="C450" s="54"/>
      <c r="D450" s="54"/>
      <c r="E450" s="54"/>
      <c r="F450" s="585" t="s">
        <v>154</v>
      </c>
      <c r="G450" s="585">
        <v>25</v>
      </c>
      <c r="H450" s="503"/>
      <c r="I450" s="518"/>
      <c r="J450" s="593">
        <f t="shared" si="1"/>
        <v>0</v>
      </c>
    </row>
    <row r="451" spans="1:10">
      <c r="A451" s="502"/>
      <c r="B451" s="585" t="s">
        <v>789</v>
      </c>
      <c r="C451" s="54"/>
      <c r="D451" s="54"/>
      <c r="E451" s="54"/>
      <c r="F451" s="585" t="s">
        <v>154</v>
      </c>
      <c r="G451" s="585">
        <v>60</v>
      </c>
      <c r="H451" s="503"/>
      <c r="I451" s="518"/>
      <c r="J451" s="593">
        <f t="shared" si="1"/>
        <v>0</v>
      </c>
    </row>
    <row r="452" spans="1:10">
      <c r="A452" s="502"/>
      <c r="B452" s="585" t="s">
        <v>790</v>
      </c>
      <c r="C452" s="54"/>
      <c r="D452" s="54"/>
      <c r="E452" s="54"/>
      <c r="F452" s="585" t="s">
        <v>154</v>
      </c>
      <c r="G452" s="585">
        <v>50</v>
      </c>
      <c r="H452" s="503"/>
      <c r="I452" s="518"/>
      <c r="J452" s="593">
        <f t="shared" si="1"/>
        <v>0</v>
      </c>
    </row>
    <row r="453" spans="1:10">
      <c r="A453" s="502"/>
      <c r="B453" s="585" t="s">
        <v>791</v>
      </c>
      <c r="C453" s="54"/>
      <c r="D453" s="54"/>
      <c r="E453" s="54"/>
      <c r="F453" s="585" t="s">
        <v>154</v>
      </c>
      <c r="G453" s="585">
        <v>50</v>
      </c>
      <c r="H453" s="503"/>
      <c r="I453" s="518"/>
      <c r="J453" s="593">
        <f t="shared" si="1"/>
        <v>0</v>
      </c>
    </row>
    <row r="454" spans="1:10">
      <c r="A454" s="502"/>
      <c r="B454" s="585" t="s">
        <v>792</v>
      </c>
      <c r="C454" s="54"/>
      <c r="D454" s="54"/>
      <c r="E454" s="54"/>
      <c r="F454" s="585" t="s">
        <v>154</v>
      </c>
      <c r="G454" s="585">
        <v>35</v>
      </c>
      <c r="H454" s="503"/>
      <c r="I454" s="518"/>
      <c r="J454" s="593">
        <f t="shared" si="1"/>
        <v>0</v>
      </c>
    </row>
    <row r="455" spans="1:10">
      <c r="A455" s="502"/>
      <c r="C455" s="54"/>
      <c r="D455" s="54"/>
      <c r="E455" s="54"/>
      <c r="G455" s="585"/>
      <c r="H455" s="503"/>
      <c r="J455" s="593"/>
    </row>
    <row r="456" spans="1:10">
      <c r="A456" s="502" t="s">
        <v>349</v>
      </c>
      <c r="B456" s="530" t="s">
        <v>793</v>
      </c>
      <c r="C456" s="54"/>
      <c r="D456" s="54"/>
      <c r="E456" s="54"/>
      <c r="G456" s="585"/>
      <c r="H456" s="503"/>
      <c r="J456" s="593"/>
    </row>
    <row r="457" spans="1:10">
      <c r="A457" s="502"/>
      <c r="B457" s="529" t="s">
        <v>1255</v>
      </c>
      <c r="C457" s="54"/>
      <c r="D457" s="54"/>
      <c r="E457" s="54"/>
      <c r="F457" s="585" t="s">
        <v>27</v>
      </c>
      <c r="G457" s="524">
        <v>9</v>
      </c>
      <c r="H457" s="54"/>
      <c r="J457" s="593">
        <f>H457*G457</f>
        <v>0</v>
      </c>
    </row>
    <row r="458" spans="1:10">
      <c r="A458" s="502"/>
      <c r="B458" s="502"/>
      <c r="G458" s="585"/>
      <c r="H458" s="503"/>
      <c r="J458" s="593"/>
    </row>
    <row r="459" spans="1:10">
      <c r="A459" s="502" t="s">
        <v>350</v>
      </c>
      <c r="B459" s="530" t="s">
        <v>794</v>
      </c>
      <c r="C459" s="54"/>
      <c r="D459" s="54"/>
      <c r="E459" s="54"/>
      <c r="F459" s="531"/>
      <c r="G459" s="585"/>
      <c r="H459" s="503"/>
      <c r="J459" s="593"/>
    </row>
    <row r="460" spans="1:10">
      <c r="A460" s="502"/>
      <c r="B460" s="530" t="s">
        <v>795</v>
      </c>
      <c r="C460" s="54"/>
      <c r="D460" s="54"/>
      <c r="E460" s="54"/>
      <c r="F460" s="531"/>
      <c r="G460" s="585"/>
      <c r="H460" s="503"/>
      <c r="J460" s="593"/>
    </row>
    <row r="461" spans="1:10">
      <c r="A461" s="502"/>
      <c r="B461" s="530" t="s">
        <v>796</v>
      </c>
      <c r="C461" s="54"/>
      <c r="D461" s="54"/>
      <c r="E461" s="54"/>
      <c r="G461" s="524"/>
      <c r="H461" s="503"/>
      <c r="J461" s="593"/>
    </row>
    <row r="462" spans="1:10">
      <c r="A462" s="502"/>
      <c r="B462" s="530" t="s">
        <v>797</v>
      </c>
      <c r="C462" s="54"/>
      <c r="D462" s="54"/>
      <c r="E462" s="54"/>
      <c r="F462" s="585" t="s">
        <v>27</v>
      </c>
      <c r="G462" s="524">
        <v>4</v>
      </c>
      <c r="H462" s="54"/>
      <c r="J462" s="593">
        <f>H462*G462</f>
        <v>0</v>
      </c>
    </row>
    <row r="463" spans="1:10">
      <c r="A463" s="502"/>
      <c r="B463" s="502"/>
      <c r="G463" s="585"/>
      <c r="H463" s="503"/>
      <c r="J463" s="593"/>
    </row>
    <row r="464" spans="1:10" ht="15.75">
      <c r="A464" s="502" t="s">
        <v>356</v>
      </c>
      <c r="B464" s="507" t="s">
        <v>798</v>
      </c>
      <c r="G464" s="585"/>
      <c r="H464" s="503"/>
      <c r="J464" s="593"/>
    </row>
    <row r="465" spans="1:11" ht="15.75">
      <c r="A465" s="502"/>
      <c r="B465" s="507" t="s">
        <v>799</v>
      </c>
      <c r="G465" s="585"/>
      <c r="H465" s="503"/>
      <c r="J465" s="593"/>
    </row>
    <row r="466" spans="1:11">
      <c r="A466" s="502"/>
      <c r="B466" s="502" t="s">
        <v>800</v>
      </c>
      <c r="F466" s="585" t="s">
        <v>27</v>
      </c>
      <c r="G466" s="524">
        <v>8</v>
      </c>
      <c r="H466" s="503"/>
      <c r="J466" s="593">
        <f>H466*G466</f>
        <v>0</v>
      </c>
    </row>
    <row r="467" spans="1:11">
      <c r="A467" s="502"/>
      <c r="B467" s="513"/>
      <c r="G467" s="585"/>
      <c r="H467" s="503"/>
      <c r="I467" s="584"/>
      <c r="J467" s="596"/>
    </row>
    <row r="468" spans="1:11">
      <c r="A468" s="502" t="s">
        <v>358</v>
      </c>
      <c r="B468" s="502" t="s">
        <v>1256</v>
      </c>
      <c r="G468" s="585"/>
      <c r="H468" s="503"/>
      <c r="I468" s="584"/>
      <c r="J468" s="596"/>
    </row>
    <row r="469" spans="1:11">
      <c r="A469" s="502"/>
      <c r="B469" s="502" t="s">
        <v>1257</v>
      </c>
      <c r="G469" s="585"/>
      <c r="H469" s="503"/>
      <c r="I469" s="584"/>
      <c r="J469" s="596"/>
      <c r="K469" s="532"/>
    </row>
    <row r="470" spans="1:11">
      <c r="A470" s="502"/>
      <c r="B470" s="502" t="s">
        <v>995</v>
      </c>
      <c r="G470" s="585"/>
      <c r="H470" s="503"/>
      <c r="I470" s="584"/>
      <c r="J470" s="596"/>
      <c r="K470" s="532"/>
    </row>
    <row r="471" spans="1:11">
      <c r="A471" s="502"/>
      <c r="B471" s="585" t="s">
        <v>801</v>
      </c>
      <c r="F471" s="585" t="s">
        <v>27</v>
      </c>
      <c r="G471" s="524">
        <v>13</v>
      </c>
      <c r="H471" s="503"/>
      <c r="J471" s="593">
        <f t="shared" ref="J471:J476" si="2">H471*G471</f>
        <v>0</v>
      </c>
      <c r="K471" s="532"/>
    </row>
    <row r="472" spans="1:11">
      <c r="A472" s="502"/>
      <c r="B472" s="585" t="s">
        <v>802</v>
      </c>
      <c r="F472" s="585" t="s">
        <v>27</v>
      </c>
      <c r="G472" s="524">
        <v>8</v>
      </c>
      <c r="H472" s="503"/>
      <c r="J472" s="593">
        <f t="shared" si="2"/>
        <v>0</v>
      </c>
      <c r="K472" s="532"/>
    </row>
    <row r="473" spans="1:11">
      <c r="A473" s="502"/>
      <c r="B473" s="585" t="s">
        <v>803</v>
      </c>
      <c r="F473" s="585" t="s">
        <v>27</v>
      </c>
      <c r="G473" s="524">
        <v>1</v>
      </c>
      <c r="H473" s="503"/>
      <c r="J473" s="593">
        <f t="shared" si="2"/>
        <v>0</v>
      </c>
      <c r="K473" s="532"/>
    </row>
    <row r="474" spans="1:11">
      <c r="A474" s="502"/>
      <c r="B474" s="585" t="s">
        <v>804</v>
      </c>
      <c r="F474" s="585" t="s">
        <v>27</v>
      </c>
      <c r="G474" s="524">
        <v>2</v>
      </c>
      <c r="H474" s="503"/>
      <c r="J474" s="593">
        <f t="shared" si="2"/>
        <v>0</v>
      </c>
      <c r="K474" s="533"/>
    </row>
    <row r="475" spans="1:11">
      <c r="A475" s="502"/>
      <c r="B475" s="585" t="s">
        <v>805</v>
      </c>
      <c r="F475" s="585" t="s">
        <v>27</v>
      </c>
      <c r="G475" s="524">
        <v>1</v>
      </c>
      <c r="H475" s="503"/>
      <c r="J475" s="593">
        <f t="shared" si="2"/>
        <v>0</v>
      </c>
      <c r="K475" s="533"/>
    </row>
    <row r="476" spans="1:11">
      <c r="A476" s="502"/>
      <c r="B476" s="585" t="s">
        <v>712</v>
      </c>
      <c r="F476" s="585" t="s">
        <v>27</v>
      </c>
      <c r="G476" s="524">
        <v>1</v>
      </c>
      <c r="H476" s="503"/>
      <c r="J476" s="593">
        <f t="shared" si="2"/>
        <v>0</v>
      </c>
      <c r="K476" s="533"/>
    </row>
    <row r="477" spans="1:11">
      <c r="A477" s="502"/>
      <c r="G477" s="524"/>
      <c r="H477" s="503"/>
      <c r="J477" s="593"/>
      <c r="K477" s="533"/>
    </row>
    <row r="478" spans="1:11">
      <c r="A478" s="502" t="s">
        <v>360</v>
      </c>
      <c r="B478" s="534" t="s">
        <v>806</v>
      </c>
      <c r="C478" s="54"/>
      <c r="D478" s="54"/>
      <c r="E478" s="54"/>
      <c r="F478" s="531"/>
      <c r="G478" s="585"/>
      <c r="H478" s="503"/>
      <c r="I478" s="584"/>
      <c r="J478" s="593"/>
    </row>
    <row r="479" spans="1:11">
      <c r="A479" s="502"/>
      <c r="B479" s="534" t="s">
        <v>807</v>
      </c>
      <c r="C479" s="54"/>
      <c r="D479" s="54"/>
      <c r="E479" s="54"/>
      <c r="F479" s="531"/>
      <c r="G479" s="585"/>
      <c r="H479" s="503"/>
      <c r="I479" s="584"/>
      <c r="J479" s="593"/>
    </row>
    <row r="480" spans="1:11">
      <c r="A480" s="502"/>
      <c r="B480" s="534" t="s">
        <v>1258</v>
      </c>
      <c r="C480" s="54"/>
      <c r="D480" s="54"/>
      <c r="E480" s="54"/>
      <c r="F480" s="531"/>
      <c r="G480" s="585"/>
      <c r="H480" s="503"/>
      <c r="I480" s="584"/>
      <c r="J480" s="593"/>
    </row>
    <row r="481" spans="1:10">
      <c r="A481" s="502"/>
      <c r="B481" s="534" t="s">
        <v>808</v>
      </c>
      <c r="C481" s="54"/>
      <c r="D481" s="54"/>
      <c r="E481" s="54"/>
      <c r="F481" s="531"/>
      <c r="G481" s="585"/>
      <c r="H481" s="503"/>
      <c r="I481" s="584"/>
      <c r="J481" s="593"/>
    </row>
    <row r="482" spans="1:10">
      <c r="A482" s="502"/>
      <c r="B482" s="534" t="s">
        <v>809</v>
      </c>
      <c r="C482" s="54"/>
      <c r="D482" s="54"/>
      <c r="E482" s="54"/>
      <c r="F482" s="531"/>
      <c r="G482" s="54"/>
      <c r="H482" s="503"/>
      <c r="I482" s="584"/>
      <c r="J482" s="593"/>
    </row>
    <row r="483" spans="1:10">
      <c r="A483" s="502"/>
      <c r="B483" s="534" t="s">
        <v>1259</v>
      </c>
      <c r="C483" s="54"/>
      <c r="D483" s="54"/>
      <c r="E483" s="54"/>
      <c r="F483" s="531"/>
      <c r="G483" s="54"/>
      <c r="H483" s="503"/>
      <c r="I483" s="584"/>
      <c r="J483" s="593"/>
    </row>
    <row r="484" spans="1:10">
      <c r="A484" s="502"/>
      <c r="B484" s="585" t="s">
        <v>1260</v>
      </c>
      <c r="E484" s="54"/>
      <c r="F484" s="54" t="s">
        <v>154</v>
      </c>
      <c r="G484" s="54">
        <v>60</v>
      </c>
      <c r="H484" s="54"/>
      <c r="I484" s="518"/>
      <c r="J484" s="593">
        <f>H484*G484</f>
        <v>0</v>
      </c>
    </row>
    <row r="485" spans="1:10">
      <c r="A485" s="502"/>
      <c r="B485" s="585" t="s">
        <v>1261</v>
      </c>
      <c r="E485" s="54"/>
      <c r="F485" s="54" t="s">
        <v>154</v>
      </c>
      <c r="G485" s="54">
        <v>40</v>
      </c>
      <c r="H485" s="54"/>
      <c r="I485" s="518"/>
      <c r="J485" s="593">
        <f>H485*G485</f>
        <v>0</v>
      </c>
    </row>
    <row r="486" spans="1:10">
      <c r="A486" s="502"/>
      <c r="B486" s="585" t="s">
        <v>1262</v>
      </c>
      <c r="F486" s="54" t="s">
        <v>154</v>
      </c>
      <c r="G486" s="54">
        <v>12</v>
      </c>
      <c r="H486" s="54"/>
      <c r="I486" s="518"/>
      <c r="J486" s="593">
        <f>H486*G486</f>
        <v>0</v>
      </c>
    </row>
    <row r="487" spans="1:10">
      <c r="A487" s="502"/>
      <c r="B487" s="585" t="s">
        <v>1263</v>
      </c>
      <c r="F487" s="54" t="s">
        <v>154</v>
      </c>
      <c r="G487" s="54">
        <v>20</v>
      </c>
      <c r="H487" s="54"/>
      <c r="I487" s="518"/>
      <c r="J487" s="593">
        <f>H487*G487</f>
        <v>0</v>
      </c>
    </row>
    <row r="488" spans="1:10">
      <c r="A488" s="502"/>
      <c r="B488" s="502"/>
      <c r="G488" s="585"/>
      <c r="H488" s="503"/>
      <c r="I488" s="584"/>
      <c r="J488" s="593"/>
    </row>
    <row r="489" spans="1:10">
      <c r="A489" s="502" t="s">
        <v>362</v>
      </c>
      <c r="B489" s="526" t="s">
        <v>1264</v>
      </c>
      <c r="C489" s="514"/>
      <c r="D489" s="514"/>
      <c r="E489" s="514"/>
      <c r="G489" s="585"/>
      <c r="H489" s="503"/>
      <c r="I489" s="584"/>
      <c r="J489" s="593"/>
    </row>
    <row r="490" spans="1:10">
      <c r="A490" s="502"/>
      <c r="B490" s="526" t="s">
        <v>1265</v>
      </c>
      <c r="C490" s="514"/>
      <c r="D490" s="514"/>
      <c r="E490" s="514"/>
      <c r="G490" s="585"/>
      <c r="H490" s="503"/>
      <c r="I490" s="584"/>
      <c r="J490" s="593"/>
    </row>
    <row r="491" spans="1:10">
      <c r="A491" s="502"/>
      <c r="B491" s="585" t="s">
        <v>785</v>
      </c>
      <c r="C491" s="54"/>
      <c r="D491" s="54"/>
      <c r="E491" s="54"/>
      <c r="F491" s="585" t="s">
        <v>154</v>
      </c>
      <c r="G491" s="585">
        <v>110</v>
      </c>
      <c r="H491" s="503"/>
      <c r="I491" s="584"/>
      <c r="J491" s="593">
        <f t="shared" ref="J491:J498" si="3">H491*G491</f>
        <v>0</v>
      </c>
    </row>
    <row r="492" spans="1:10">
      <c r="A492" s="502"/>
      <c r="B492" s="585" t="s">
        <v>786</v>
      </c>
      <c r="C492" s="54"/>
      <c r="D492" s="54"/>
      <c r="E492" s="54"/>
      <c r="F492" s="585" t="s">
        <v>154</v>
      </c>
      <c r="G492" s="585">
        <v>50</v>
      </c>
      <c r="H492" s="503"/>
      <c r="I492" s="584"/>
      <c r="J492" s="593">
        <f t="shared" si="3"/>
        <v>0</v>
      </c>
    </row>
    <row r="493" spans="1:10">
      <c r="A493" s="502"/>
      <c r="B493" s="585" t="s">
        <v>787</v>
      </c>
      <c r="C493" s="54"/>
      <c r="D493" s="54"/>
      <c r="E493" s="54"/>
      <c r="F493" s="585" t="s">
        <v>154</v>
      </c>
      <c r="G493" s="585">
        <v>40</v>
      </c>
      <c r="H493" s="503"/>
      <c r="I493" s="584"/>
      <c r="J493" s="593">
        <f t="shared" si="3"/>
        <v>0</v>
      </c>
    </row>
    <row r="494" spans="1:10">
      <c r="A494" s="502"/>
      <c r="B494" s="585" t="s">
        <v>788</v>
      </c>
      <c r="C494" s="54"/>
      <c r="D494" s="54"/>
      <c r="E494" s="54"/>
      <c r="F494" s="585" t="s">
        <v>154</v>
      </c>
      <c r="G494" s="585">
        <v>60</v>
      </c>
      <c r="H494" s="503"/>
      <c r="I494" s="584"/>
      <c r="J494" s="593">
        <f t="shared" si="3"/>
        <v>0</v>
      </c>
    </row>
    <row r="495" spans="1:10">
      <c r="A495" s="502"/>
      <c r="B495" s="585" t="s">
        <v>789</v>
      </c>
      <c r="C495" s="54"/>
      <c r="D495" s="54"/>
      <c r="E495" s="54"/>
      <c r="F495" s="585" t="s">
        <v>154</v>
      </c>
      <c r="G495" s="585">
        <v>25</v>
      </c>
      <c r="H495" s="503"/>
      <c r="I495" s="584"/>
      <c r="J495" s="593">
        <f t="shared" si="3"/>
        <v>0</v>
      </c>
    </row>
    <row r="496" spans="1:10">
      <c r="A496" s="502"/>
      <c r="B496" s="585" t="s">
        <v>790</v>
      </c>
      <c r="C496" s="54"/>
      <c r="D496" s="54"/>
      <c r="E496" s="54"/>
      <c r="F496" s="585" t="s">
        <v>154</v>
      </c>
      <c r="G496" s="585">
        <v>60</v>
      </c>
      <c r="H496" s="503"/>
      <c r="I496" s="584"/>
      <c r="J496" s="593">
        <f t="shared" si="3"/>
        <v>0</v>
      </c>
    </row>
    <row r="497" spans="1:10">
      <c r="A497" s="502"/>
      <c r="B497" s="585" t="s">
        <v>791</v>
      </c>
      <c r="C497" s="54"/>
      <c r="D497" s="54"/>
      <c r="E497" s="54"/>
      <c r="F497" s="585" t="s">
        <v>154</v>
      </c>
      <c r="G497" s="585">
        <v>50</v>
      </c>
      <c r="H497" s="503"/>
      <c r="I497" s="584"/>
      <c r="J497" s="593">
        <f t="shared" si="3"/>
        <v>0</v>
      </c>
    </row>
    <row r="498" spans="1:10">
      <c r="A498" s="502"/>
      <c r="B498" s="585" t="s">
        <v>792</v>
      </c>
      <c r="C498" s="54"/>
      <c r="D498" s="54"/>
      <c r="E498" s="54"/>
      <c r="F498" s="585" t="s">
        <v>154</v>
      </c>
      <c r="G498" s="585">
        <v>50</v>
      </c>
      <c r="H498" s="503"/>
      <c r="I498" s="584"/>
      <c r="J498" s="593">
        <f t="shared" si="3"/>
        <v>0</v>
      </c>
    </row>
    <row r="499" spans="1:10">
      <c r="A499" s="502"/>
      <c r="C499" s="54"/>
      <c r="D499" s="54"/>
      <c r="E499" s="54"/>
      <c r="G499" s="585"/>
      <c r="H499" s="503"/>
      <c r="I499" s="584"/>
      <c r="J499" s="593"/>
    </row>
    <row r="500" spans="1:10">
      <c r="A500" s="502" t="s">
        <v>363</v>
      </c>
      <c r="B500" s="585" t="s">
        <v>810</v>
      </c>
      <c r="C500" s="54"/>
      <c r="D500" s="54"/>
      <c r="E500" s="54"/>
      <c r="G500" s="585"/>
      <c r="H500" s="503"/>
      <c r="I500" s="584"/>
      <c r="J500" s="593"/>
    </row>
    <row r="501" spans="1:10">
      <c r="A501" s="502"/>
      <c r="B501" s="585" t="s">
        <v>811</v>
      </c>
      <c r="C501" s="54"/>
      <c r="D501" s="54"/>
      <c r="E501" s="54"/>
      <c r="G501" s="585"/>
      <c r="H501" s="503"/>
      <c r="I501" s="584"/>
      <c r="J501" s="593"/>
    </row>
    <row r="502" spans="1:10">
      <c r="A502" s="502"/>
      <c r="B502" s="585" t="s">
        <v>1043</v>
      </c>
      <c r="C502" s="54"/>
      <c r="D502" s="54"/>
      <c r="E502" s="54"/>
      <c r="G502" s="585"/>
      <c r="H502" s="503"/>
      <c r="I502" s="584"/>
      <c r="J502" s="593"/>
    </row>
    <row r="503" spans="1:10">
      <c r="A503" s="502"/>
      <c r="B503" s="585" t="s">
        <v>812</v>
      </c>
      <c r="C503" s="54"/>
      <c r="D503" s="54"/>
      <c r="E503" s="54"/>
      <c r="G503" s="585"/>
      <c r="H503" s="503"/>
      <c r="I503" s="584"/>
      <c r="J503" s="593"/>
    </row>
    <row r="504" spans="1:10">
      <c r="A504" s="502"/>
      <c r="B504" s="585" t="s">
        <v>813</v>
      </c>
      <c r="C504" s="54"/>
      <c r="D504" s="54"/>
      <c r="E504" s="54"/>
      <c r="F504" s="585" t="s">
        <v>154</v>
      </c>
      <c r="G504" s="585">
        <v>120</v>
      </c>
      <c r="H504" s="503"/>
      <c r="I504" s="584"/>
      <c r="J504" s="593">
        <f>H504*G504</f>
        <v>0</v>
      </c>
    </row>
    <row r="505" spans="1:10">
      <c r="A505" s="502"/>
      <c r="B505" s="585" t="s">
        <v>814</v>
      </c>
      <c r="C505" s="54"/>
      <c r="D505" s="54"/>
      <c r="E505" s="54"/>
      <c r="F505" s="585" t="s">
        <v>154</v>
      </c>
      <c r="G505" s="585">
        <v>20</v>
      </c>
      <c r="H505" s="503"/>
      <c r="I505" s="584"/>
      <c r="J505" s="593">
        <f>H505*G505</f>
        <v>0</v>
      </c>
    </row>
    <row r="506" spans="1:10">
      <c r="A506" s="502"/>
      <c r="B506" s="513"/>
      <c r="G506" s="585"/>
      <c r="H506" s="503"/>
      <c r="I506" s="584"/>
      <c r="J506" s="596"/>
    </row>
    <row r="507" spans="1:10">
      <c r="A507" s="502" t="s">
        <v>1266</v>
      </c>
      <c r="B507" s="526" t="s">
        <v>815</v>
      </c>
      <c r="C507" s="514"/>
      <c r="D507" s="514"/>
      <c r="E507" s="514"/>
      <c r="F507" s="514"/>
      <c r="G507" s="585"/>
      <c r="H507" s="503"/>
      <c r="I507" s="584"/>
      <c r="J507" s="596"/>
    </row>
    <row r="508" spans="1:10">
      <c r="A508" s="502"/>
      <c r="B508" s="526" t="s">
        <v>816</v>
      </c>
      <c r="C508" s="514"/>
      <c r="D508" s="514"/>
      <c r="E508" s="514"/>
      <c r="F508" s="514"/>
      <c r="G508" s="585"/>
      <c r="H508" s="503"/>
      <c r="I508" s="584"/>
      <c r="J508" s="596"/>
    </row>
    <row r="509" spans="1:10">
      <c r="A509" s="502"/>
      <c r="B509" s="513" t="s">
        <v>1267</v>
      </c>
      <c r="C509" s="54"/>
      <c r="D509" s="54"/>
      <c r="E509" s="54"/>
      <c r="F509" s="585" t="s">
        <v>27</v>
      </c>
      <c r="G509" s="585">
        <v>26</v>
      </c>
      <c r="H509" s="503"/>
      <c r="I509" s="584"/>
      <c r="J509" s="593">
        <f>H509*G509</f>
        <v>0</v>
      </c>
    </row>
    <row r="510" spans="1:10">
      <c r="A510" s="502"/>
      <c r="B510" s="513" t="s">
        <v>1268</v>
      </c>
      <c r="C510" s="54"/>
      <c r="D510" s="54"/>
      <c r="E510" s="54"/>
      <c r="F510" s="585" t="s">
        <v>27</v>
      </c>
      <c r="G510" s="585">
        <v>16</v>
      </c>
      <c r="H510" s="503"/>
      <c r="I510" s="584"/>
      <c r="J510" s="593">
        <f>H510*G510</f>
        <v>0</v>
      </c>
    </row>
    <row r="511" spans="1:10">
      <c r="A511" s="502"/>
      <c r="B511" s="513" t="s">
        <v>1269</v>
      </c>
      <c r="C511" s="54"/>
      <c r="D511" s="54"/>
      <c r="E511" s="54"/>
      <c r="F511" s="585" t="s">
        <v>27</v>
      </c>
      <c r="G511" s="585">
        <v>8</v>
      </c>
      <c r="H511" s="503"/>
      <c r="I511" s="584"/>
      <c r="J511" s="593">
        <f>H511*G511</f>
        <v>0</v>
      </c>
    </row>
    <row r="512" spans="1:10">
      <c r="A512" s="502"/>
      <c r="B512" s="513" t="s">
        <v>1270</v>
      </c>
      <c r="C512" s="54"/>
      <c r="D512" s="54"/>
      <c r="E512" s="54"/>
      <c r="F512" s="585" t="s">
        <v>27</v>
      </c>
      <c r="G512" s="585">
        <v>4</v>
      </c>
      <c r="H512" s="503"/>
      <c r="I512" s="584"/>
      <c r="J512" s="593">
        <f>H512*G512</f>
        <v>0</v>
      </c>
    </row>
    <row r="513" spans="1:10">
      <c r="A513" s="502"/>
      <c r="B513" s="513" t="s">
        <v>1271</v>
      </c>
      <c r="C513" s="54"/>
      <c r="D513" s="54"/>
      <c r="E513" s="54"/>
      <c r="F513" s="585" t="s">
        <v>27</v>
      </c>
      <c r="G513" s="585">
        <v>4</v>
      </c>
      <c r="H513" s="503"/>
      <c r="I513" s="584"/>
      <c r="J513" s="593">
        <f>H513*G513</f>
        <v>0</v>
      </c>
    </row>
    <row r="514" spans="1:10">
      <c r="A514" s="502"/>
      <c r="B514" s="502"/>
      <c r="G514" s="585"/>
      <c r="H514" s="503"/>
      <c r="J514" s="593"/>
    </row>
    <row r="515" spans="1:10">
      <c r="A515" s="502" t="s">
        <v>366</v>
      </c>
      <c r="B515" s="502" t="s">
        <v>817</v>
      </c>
      <c r="G515" s="585"/>
      <c r="H515" s="503"/>
      <c r="J515" s="593"/>
    </row>
    <row r="516" spans="1:10">
      <c r="A516" s="502"/>
      <c r="B516" s="502" t="s">
        <v>818</v>
      </c>
      <c r="G516" s="585"/>
      <c r="H516" s="503"/>
      <c r="J516" s="593"/>
    </row>
    <row r="517" spans="1:10">
      <c r="A517" s="502"/>
      <c r="B517" s="502" t="s">
        <v>819</v>
      </c>
      <c r="F517" s="54" t="s">
        <v>27</v>
      </c>
      <c r="G517" s="54">
        <v>4</v>
      </c>
      <c r="H517" s="503"/>
      <c r="J517" s="593">
        <f>H517*G517</f>
        <v>0</v>
      </c>
    </row>
    <row r="518" spans="1:10">
      <c r="A518" s="502"/>
      <c r="B518" s="502" t="s">
        <v>820</v>
      </c>
      <c r="F518" s="54" t="s">
        <v>27</v>
      </c>
      <c r="G518" s="54">
        <v>14</v>
      </c>
      <c r="H518" s="503"/>
      <c r="J518" s="593">
        <f>H518*G518</f>
        <v>0</v>
      </c>
    </row>
    <row r="519" spans="1:10">
      <c r="A519" s="502"/>
      <c r="B519" s="502" t="s">
        <v>821</v>
      </c>
      <c r="F519" s="54" t="s">
        <v>27</v>
      </c>
      <c r="G519" s="54">
        <v>2</v>
      </c>
      <c r="H519" s="503"/>
      <c r="J519" s="593">
        <f>H519*G519</f>
        <v>0</v>
      </c>
    </row>
    <row r="520" spans="1:10">
      <c r="A520" s="502"/>
      <c r="B520" s="502" t="s">
        <v>822</v>
      </c>
      <c r="F520" s="54" t="s">
        <v>27</v>
      </c>
      <c r="G520" s="54">
        <v>6</v>
      </c>
      <c r="H520" s="503"/>
      <c r="J520" s="593">
        <f>H520*G520</f>
        <v>0</v>
      </c>
    </row>
    <row r="521" spans="1:10">
      <c r="A521" s="502"/>
      <c r="B521" s="502" t="s">
        <v>712</v>
      </c>
      <c r="F521" s="54" t="s">
        <v>27</v>
      </c>
      <c r="G521" s="54">
        <v>15</v>
      </c>
      <c r="H521" s="503"/>
      <c r="J521" s="593">
        <f>H521*G521</f>
        <v>0</v>
      </c>
    </row>
    <row r="522" spans="1:10">
      <c r="A522" s="502"/>
      <c r="B522" s="502"/>
      <c r="F522" s="54"/>
      <c r="G522" s="54"/>
      <c r="H522" s="503"/>
      <c r="J522" s="593"/>
    </row>
    <row r="523" spans="1:10">
      <c r="A523" s="586" t="s">
        <v>368</v>
      </c>
      <c r="B523" s="54" t="s">
        <v>823</v>
      </c>
      <c r="C523" s="54"/>
      <c r="D523" s="54"/>
      <c r="E523" s="54"/>
      <c r="F523" s="531"/>
      <c r="G523" s="54"/>
      <c r="H523" s="503"/>
      <c r="J523" s="593"/>
    </row>
    <row r="524" spans="1:10">
      <c r="A524" s="502"/>
      <c r="B524" s="54" t="s">
        <v>824</v>
      </c>
      <c r="C524" s="54"/>
      <c r="D524" s="54"/>
      <c r="E524" s="54"/>
      <c r="F524" s="531"/>
      <c r="G524" s="54"/>
      <c r="H524" s="503"/>
      <c r="J524" s="593"/>
    </row>
    <row r="525" spans="1:10">
      <c r="A525" s="502"/>
      <c r="B525" s="54" t="s">
        <v>825</v>
      </c>
      <c r="C525" s="54"/>
      <c r="D525" s="54"/>
      <c r="E525" s="54"/>
      <c r="F525" s="54" t="s">
        <v>27</v>
      </c>
      <c r="G525" s="54">
        <v>1</v>
      </c>
      <c r="H525" s="503"/>
      <c r="J525" s="593">
        <f>H525*G525</f>
        <v>0</v>
      </c>
    </row>
    <row r="526" spans="1:10">
      <c r="A526" s="502"/>
      <c r="B526" s="54"/>
      <c r="C526" s="54"/>
      <c r="D526" s="54"/>
      <c r="E526" s="54"/>
      <c r="F526" s="54"/>
      <c r="G526" s="54"/>
      <c r="H526" s="503"/>
      <c r="J526" s="593"/>
    </row>
    <row r="527" spans="1:10">
      <c r="A527" s="585" t="s">
        <v>369</v>
      </c>
      <c r="B527" s="502" t="s">
        <v>828</v>
      </c>
      <c r="F527" s="54"/>
      <c r="G527" s="54"/>
      <c r="H527" s="503"/>
      <c r="J527" s="593"/>
    </row>
    <row r="528" spans="1:10">
      <c r="A528" s="585"/>
      <c r="B528" s="54" t="s">
        <v>829</v>
      </c>
      <c r="C528" s="54"/>
      <c r="D528" s="54"/>
      <c r="E528" s="54"/>
      <c r="F528" s="54"/>
      <c r="G528" s="54"/>
      <c r="J528" s="593"/>
    </row>
    <row r="529" spans="1:10">
      <c r="A529" s="585"/>
      <c r="B529" s="54" t="s">
        <v>830</v>
      </c>
      <c r="C529" s="54"/>
      <c r="D529" s="54"/>
      <c r="E529" s="54"/>
      <c r="F529" s="54"/>
      <c r="G529" s="54"/>
      <c r="J529" s="593"/>
    </row>
    <row r="530" spans="1:10">
      <c r="A530" s="585"/>
      <c r="B530" s="54" t="s">
        <v>1364</v>
      </c>
      <c r="C530" s="54"/>
      <c r="D530" s="54"/>
      <c r="E530" s="54"/>
      <c r="F530" s="54"/>
      <c r="G530" s="54"/>
      <c r="J530" s="593"/>
    </row>
    <row r="531" spans="1:10">
      <c r="A531" s="585"/>
      <c r="B531" s="54" t="s">
        <v>831</v>
      </c>
      <c r="C531" s="54"/>
      <c r="D531" s="54"/>
      <c r="E531" s="54"/>
      <c r="F531" s="54" t="s">
        <v>27</v>
      </c>
      <c r="G531" s="54">
        <v>1</v>
      </c>
      <c r="H531" s="503"/>
      <c r="J531" s="593">
        <f>H531*G531</f>
        <v>0</v>
      </c>
    </row>
    <row r="532" spans="1:10">
      <c r="A532" s="502"/>
      <c r="F532" s="54"/>
      <c r="G532" s="54"/>
      <c r="J532" s="593"/>
    </row>
    <row r="533" spans="1:10">
      <c r="A533" s="502" t="s">
        <v>371</v>
      </c>
      <c r="B533" s="502" t="s">
        <v>832</v>
      </c>
      <c r="F533" s="54"/>
      <c r="G533" s="54"/>
      <c r="H533" s="503"/>
      <c r="J533" s="593"/>
    </row>
    <row r="534" spans="1:10">
      <c r="A534" s="502"/>
      <c r="B534" s="502" t="s">
        <v>833</v>
      </c>
      <c r="F534" s="54" t="s">
        <v>27</v>
      </c>
      <c r="G534" s="54">
        <v>1</v>
      </c>
      <c r="H534" s="503"/>
      <c r="J534" s="593">
        <f>H534*G534</f>
        <v>0</v>
      </c>
    </row>
    <row r="535" spans="1:10">
      <c r="A535" s="502"/>
      <c r="F535" s="54"/>
      <c r="G535" s="54"/>
      <c r="H535" s="503"/>
      <c r="J535" s="593"/>
    </row>
    <row r="536" spans="1:10">
      <c r="A536" s="502" t="s">
        <v>373</v>
      </c>
      <c r="B536" s="502" t="s">
        <v>834</v>
      </c>
      <c r="F536" s="54"/>
      <c r="G536" s="54"/>
      <c r="H536" s="503"/>
      <c r="J536" s="593"/>
    </row>
    <row r="537" spans="1:10">
      <c r="A537" s="502"/>
      <c r="B537" s="502" t="s">
        <v>835</v>
      </c>
      <c r="F537" s="54"/>
      <c r="G537" s="54"/>
      <c r="H537" s="503"/>
      <c r="J537" s="593"/>
    </row>
    <row r="538" spans="1:10">
      <c r="A538" s="502"/>
      <c r="B538" s="526" t="s">
        <v>836</v>
      </c>
      <c r="C538" s="514"/>
      <c r="D538" s="514"/>
      <c r="E538" s="514"/>
      <c r="F538" s="620"/>
      <c r="G538" s="54"/>
      <c r="H538" s="503"/>
      <c r="J538" s="593"/>
    </row>
    <row r="539" spans="1:10">
      <c r="A539" s="502"/>
      <c r="B539" s="526" t="s">
        <v>837</v>
      </c>
      <c r="C539" s="514"/>
      <c r="D539" s="514"/>
      <c r="E539" s="514"/>
      <c r="F539" s="54" t="s">
        <v>27</v>
      </c>
      <c r="G539" s="54">
        <v>1</v>
      </c>
      <c r="H539" s="503"/>
      <c r="J539" s="593">
        <f>H539*G539</f>
        <v>0</v>
      </c>
    </row>
    <row r="540" spans="1:10">
      <c r="A540" s="502"/>
      <c r="B540" s="535"/>
      <c r="C540" s="527"/>
      <c r="D540" s="527"/>
      <c r="E540" s="514"/>
      <c r="F540" s="620"/>
      <c r="G540" s="54"/>
      <c r="H540" s="503"/>
      <c r="J540" s="593"/>
    </row>
    <row r="541" spans="1:10">
      <c r="A541" s="502" t="s">
        <v>374</v>
      </c>
      <c r="B541" s="536" t="s">
        <v>839</v>
      </c>
      <c r="C541" s="537"/>
      <c r="D541" s="538"/>
      <c r="E541" s="538"/>
      <c r="F541" s="54"/>
      <c r="G541" s="54"/>
      <c r="H541" s="503"/>
      <c r="J541" s="593"/>
    </row>
    <row r="542" spans="1:10">
      <c r="A542" s="502"/>
      <c r="B542" s="536" t="s">
        <v>840</v>
      </c>
      <c r="C542" s="537"/>
      <c r="D542" s="538"/>
      <c r="E542" s="538"/>
      <c r="F542" s="54" t="s">
        <v>1272</v>
      </c>
      <c r="G542" s="54">
        <v>1</v>
      </c>
      <c r="H542" s="503"/>
      <c r="J542" s="593">
        <f>H542*G542</f>
        <v>0</v>
      </c>
    </row>
    <row r="543" spans="1:10" ht="15.75" thickBot="1">
      <c r="A543" s="569"/>
      <c r="B543" s="569"/>
      <c r="C543" s="570"/>
      <c r="D543" s="571"/>
      <c r="E543" s="571"/>
      <c r="F543" s="571"/>
      <c r="G543" s="571"/>
      <c r="H543" s="570"/>
      <c r="I543" s="571"/>
      <c r="J543" s="601"/>
    </row>
    <row r="544" spans="1:10" ht="15.75" thickTop="1">
      <c r="A544" s="536"/>
      <c r="B544" s="55"/>
      <c r="C544" s="55"/>
      <c r="D544" s="55"/>
      <c r="E544" s="55"/>
      <c r="F544" s="539"/>
      <c r="G544" s="55"/>
      <c r="H544" s="55"/>
      <c r="I544" s="55"/>
      <c r="J544" s="602"/>
    </row>
    <row r="545" spans="1:12">
      <c r="A545" s="54" t="s">
        <v>841</v>
      </c>
      <c r="B545" s="536"/>
      <c r="C545" s="537"/>
      <c r="D545" s="538"/>
      <c r="E545" s="538"/>
      <c r="G545" s="585"/>
      <c r="H545" s="503"/>
      <c r="J545" s="593">
        <f>SUM(J152:J544)</f>
        <v>0</v>
      </c>
      <c r="L545" s="503"/>
    </row>
    <row r="546" spans="1:12">
      <c r="A546" s="54"/>
      <c r="B546" s="54"/>
      <c r="C546" s="54"/>
      <c r="D546" s="54"/>
      <c r="E546" s="54"/>
      <c r="F546" s="531"/>
      <c r="G546" s="54"/>
      <c r="H546" s="54"/>
      <c r="I546" s="54"/>
      <c r="J546" s="600"/>
    </row>
    <row r="547" spans="1:12">
      <c r="A547" s="54"/>
      <c r="B547" s="54"/>
      <c r="C547" s="54"/>
      <c r="D547" s="54"/>
      <c r="E547" s="54"/>
      <c r="F547" s="531"/>
      <c r="G547" s="54"/>
      <c r="H547" s="54"/>
      <c r="I547" s="54"/>
      <c r="J547" s="593"/>
    </row>
    <row r="548" spans="1:12">
      <c r="A548" s="54" t="s">
        <v>842</v>
      </c>
      <c r="B548" s="551" t="s">
        <v>843</v>
      </c>
      <c r="C548" s="54"/>
      <c r="D548" s="54"/>
      <c r="E548" s="54"/>
      <c r="F548" s="531"/>
      <c r="G548" s="54"/>
      <c r="H548" s="54"/>
      <c r="I548" s="54"/>
      <c r="J548" s="600"/>
    </row>
    <row r="549" spans="1:12">
      <c r="A549" s="54"/>
      <c r="B549" s="54"/>
      <c r="C549" s="54"/>
      <c r="D549" s="54"/>
      <c r="E549" s="54"/>
      <c r="F549" s="531"/>
      <c r="G549" s="54"/>
      <c r="H549" s="54"/>
      <c r="I549" s="54"/>
      <c r="J549" s="600"/>
    </row>
    <row r="550" spans="1:12">
      <c r="A550" s="54" t="s">
        <v>1</v>
      </c>
      <c r="B550" s="586" t="s">
        <v>1273</v>
      </c>
      <c r="C550" s="531"/>
      <c r="D550" s="531"/>
      <c r="E550" s="531"/>
      <c r="F550" s="531"/>
      <c r="G550" s="54"/>
      <c r="H550" s="54"/>
      <c r="I550" s="54"/>
      <c r="J550" s="600"/>
    </row>
    <row r="551" spans="1:12">
      <c r="A551" s="54"/>
      <c r="B551" s="502" t="s">
        <v>1274</v>
      </c>
      <c r="C551" s="529"/>
      <c r="D551" s="529"/>
      <c r="E551" s="529"/>
      <c r="F551" s="529"/>
      <c r="G551" s="54"/>
      <c r="H551" s="54"/>
      <c r="I551" s="54"/>
      <c r="J551" s="600"/>
    </row>
    <row r="552" spans="1:12">
      <c r="A552" s="54"/>
      <c r="B552" s="502" t="s">
        <v>1275</v>
      </c>
      <c r="C552" s="529"/>
      <c r="D552" s="529"/>
      <c r="E552" s="529"/>
      <c r="F552" s="529"/>
      <c r="G552" s="54"/>
      <c r="H552" s="54"/>
      <c r="I552" s="54"/>
      <c r="J552" s="600"/>
    </row>
    <row r="553" spans="1:12">
      <c r="A553" s="54"/>
      <c r="B553" s="502" t="s">
        <v>1276</v>
      </c>
      <c r="C553" s="529"/>
      <c r="D553" s="529"/>
      <c r="E553" s="529"/>
      <c r="F553" s="529"/>
      <c r="G553" s="54"/>
      <c r="H553" s="54"/>
      <c r="I553" s="54"/>
      <c r="J553" s="600"/>
    </row>
    <row r="554" spans="1:12">
      <c r="A554" s="54"/>
      <c r="B554" s="502" t="s">
        <v>1277</v>
      </c>
      <c r="C554" s="529"/>
      <c r="D554" s="529"/>
      <c r="E554" s="529"/>
      <c r="F554" s="529"/>
      <c r="G554" s="54"/>
      <c r="H554" s="54"/>
      <c r="I554" s="54"/>
      <c r="J554" s="600"/>
    </row>
    <row r="555" spans="1:12">
      <c r="A555" s="54"/>
      <c r="B555" s="502" t="s">
        <v>1278</v>
      </c>
      <c r="C555" s="529"/>
      <c r="D555" s="529"/>
      <c r="E555" s="529"/>
      <c r="F555" s="529"/>
      <c r="G555" s="54"/>
      <c r="H555" s="54"/>
      <c r="I555" s="54"/>
      <c r="J555" s="600"/>
    </row>
    <row r="556" spans="1:12">
      <c r="A556" s="54"/>
      <c r="B556" s="502" t="s">
        <v>1279</v>
      </c>
      <c r="C556" s="529"/>
      <c r="D556" s="529"/>
      <c r="E556" s="529"/>
      <c r="F556" s="529"/>
      <c r="G556" s="54"/>
      <c r="H556" s="54"/>
      <c r="I556" s="54"/>
      <c r="J556" s="600"/>
    </row>
    <row r="557" spans="1:12">
      <c r="A557" s="54"/>
      <c r="B557" s="502" t="s">
        <v>1280</v>
      </c>
      <c r="C557" s="529"/>
      <c r="D557" s="529"/>
      <c r="E557" s="529"/>
      <c r="F557" s="529"/>
      <c r="G557" s="54"/>
      <c r="H557" s="54"/>
      <c r="I557" s="54"/>
      <c r="J557" s="600"/>
    </row>
    <row r="558" spans="1:12">
      <c r="A558" s="54"/>
      <c r="B558" s="502" t="s">
        <v>1281</v>
      </c>
      <c r="C558" s="529"/>
      <c r="D558" s="529"/>
      <c r="E558" s="529"/>
      <c r="F558" s="529"/>
      <c r="G558" s="54"/>
      <c r="H558" s="54"/>
      <c r="I558" s="54"/>
      <c r="J558" s="600"/>
    </row>
    <row r="559" spans="1:12">
      <c r="A559" s="54"/>
      <c r="B559" s="502" t="s">
        <v>1282</v>
      </c>
      <c r="C559" s="529"/>
      <c r="D559" s="529"/>
      <c r="E559" s="529"/>
      <c r="F559" s="529"/>
      <c r="G559" s="54"/>
      <c r="H559" s="54"/>
      <c r="I559" s="54"/>
      <c r="J559" s="600"/>
    </row>
    <row r="560" spans="1:12">
      <c r="A560" s="54"/>
      <c r="B560" s="502" t="s">
        <v>844</v>
      </c>
      <c r="C560" s="529"/>
      <c r="D560" s="529"/>
      <c r="E560" s="529"/>
      <c r="F560" s="529"/>
      <c r="G560" s="54"/>
      <c r="H560" s="54"/>
      <c r="I560" s="54"/>
      <c r="J560" s="600"/>
    </row>
    <row r="561" spans="1:10">
      <c r="A561" s="54"/>
      <c r="B561" s="502" t="s">
        <v>845</v>
      </c>
      <c r="C561" s="529"/>
      <c r="D561" s="529"/>
      <c r="E561" s="529"/>
      <c r="F561" s="529"/>
      <c r="G561" s="54"/>
      <c r="H561" s="54"/>
      <c r="I561" s="54"/>
      <c r="J561" s="600"/>
    </row>
    <row r="562" spans="1:10">
      <c r="A562" s="54"/>
      <c r="B562" s="531" t="s">
        <v>1283</v>
      </c>
      <c r="C562" s="531"/>
      <c r="D562" s="531"/>
      <c r="E562" s="531"/>
      <c r="F562" s="531"/>
      <c r="G562" s="54"/>
      <c r="H562" s="54"/>
      <c r="I562" s="54"/>
      <c r="J562" s="600"/>
    </row>
    <row r="563" spans="1:10">
      <c r="A563" s="54"/>
      <c r="B563" s="502" t="s">
        <v>846</v>
      </c>
      <c r="C563" s="54"/>
      <c r="D563" s="54"/>
      <c r="E563" s="54"/>
      <c r="F563" s="531"/>
      <c r="G563" s="54"/>
      <c r="H563" s="54"/>
      <c r="I563" s="54"/>
      <c r="J563" s="600"/>
    </row>
    <row r="564" spans="1:10">
      <c r="A564" s="54"/>
      <c r="B564" s="502" t="s">
        <v>847</v>
      </c>
      <c r="C564" s="54"/>
      <c r="D564" s="54"/>
      <c r="E564" s="54"/>
      <c r="F564" s="531"/>
      <c r="G564" s="54"/>
      <c r="H564" s="54"/>
      <c r="I564" s="54"/>
      <c r="J564" s="600"/>
    </row>
    <row r="565" spans="1:10">
      <c r="A565" s="54"/>
      <c r="B565" s="586" t="s">
        <v>848</v>
      </c>
      <c r="C565" s="531"/>
      <c r="D565" s="531"/>
      <c r="E565" s="531"/>
      <c r="F565" s="531"/>
      <c r="G565" s="54"/>
      <c r="H565" s="54"/>
      <c r="I565" s="54"/>
      <c r="J565" s="600"/>
    </row>
    <row r="566" spans="1:10">
      <c r="A566" s="54"/>
      <c r="B566" s="586" t="s">
        <v>849</v>
      </c>
      <c r="C566" s="531"/>
      <c r="D566" s="531"/>
      <c r="E566" s="531"/>
      <c r="F566" s="531"/>
      <c r="G566" s="54"/>
      <c r="H566" s="54"/>
      <c r="I566" s="54"/>
      <c r="J566" s="600"/>
    </row>
    <row r="567" spans="1:10">
      <c r="A567" s="54"/>
      <c r="B567" s="586" t="s">
        <v>850</v>
      </c>
      <c r="C567" s="531"/>
      <c r="D567" s="531"/>
      <c r="E567" s="531"/>
      <c r="F567" s="531"/>
      <c r="G567" s="54"/>
      <c r="H567" s="54"/>
      <c r="I567" s="54"/>
      <c r="J567" s="600"/>
    </row>
    <row r="568" spans="1:10">
      <c r="A568" s="54"/>
      <c r="B568" s="586" t="s">
        <v>851</v>
      </c>
      <c r="C568" s="531"/>
      <c r="D568" s="531"/>
      <c r="E568" s="531"/>
      <c r="F568" s="531"/>
      <c r="G568" s="54"/>
      <c r="H568" s="54"/>
      <c r="I568" s="54"/>
      <c r="J568" s="600"/>
    </row>
    <row r="569" spans="1:10">
      <c r="A569" s="54"/>
      <c r="B569" s="586" t="s">
        <v>852</v>
      </c>
      <c r="C569" s="531"/>
      <c r="D569" s="531"/>
      <c r="E569" s="531"/>
      <c r="F569" s="531"/>
      <c r="G569" s="54"/>
      <c r="H569" s="54"/>
      <c r="I569" s="54"/>
      <c r="J569" s="600"/>
    </row>
    <row r="570" spans="1:10">
      <c r="A570" s="54"/>
      <c r="B570" s="586" t="s">
        <v>853</v>
      </c>
      <c r="C570" s="531"/>
      <c r="D570" s="531"/>
      <c r="E570" s="531"/>
      <c r="F570" s="531"/>
      <c r="G570" s="54"/>
      <c r="H570" s="54"/>
      <c r="I570" s="54"/>
      <c r="J570" s="600"/>
    </row>
    <row r="571" spans="1:10">
      <c r="A571" s="54"/>
      <c r="B571" s="586" t="s">
        <v>854</v>
      </c>
      <c r="C571" s="531"/>
      <c r="D571" s="531"/>
      <c r="E571" s="531"/>
      <c r="F571" s="531"/>
      <c r="G571" s="54"/>
      <c r="H571" s="54"/>
      <c r="I571" s="54"/>
      <c r="J571" s="600"/>
    </row>
    <row r="572" spans="1:10">
      <c r="A572" s="54"/>
      <c r="B572" s="586" t="s">
        <v>855</v>
      </c>
      <c r="C572" s="531"/>
      <c r="D572" s="531"/>
      <c r="E572" s="531"/>
      <c r="F572" s="531"/>
      <c r="G572" s="54"/>
      <c r="H572" s="54"/>
      <c r="I572" s="54"/>
      <c r="J572" s="600"/>
    </row>
    <row r="573" spans="1:10">
      <c r="A573" s="54"/>
      <c r="B573" s="586" t="s">
        <v>856</v>
      </c>
      <c r="C573" s="531"/>
      <c r="D573" s="531"/>
      <c r="E573" s="531"/>
      <c r="F573" s="531"/>
      <c r="G573" s="54"/>
      <c r="H573" s="54"/>
      <c r="I573" s="54"/>
      <c r="J573" s="600"/>
    </row>
    <row r="574" spans="1:10">
      <c r="A574" s="54"/>
      <c r="B574" s="586" t="s">
        <v>857</v>
      </c>
      <c r="C574" s="531"/>
      <c r="D574" s="531"/>
      <c r="E574" s="531"/>
      <c r="F574" s="531"/>
      <c r="G574" s="54"/>
      <c r="H574" s="54"/>
      <c r="I574" s="54"/>
      <c r="J574" s="600"/>
    </row>
    <row r="575" spans="1:10">
      <c r="A575" s="54"/>
      <c r="B575" s="586" t="s">
        <v>858</v>
      </c>
      <c r="C575" s="531"/>
      <c r="D575" s="531"/>
      <c r="E575" s="531"/>
      <c r="F575" s="531"/>
      <c r="G575" s="54"/>
      <c r="H575" s="54"/>
      <c r="I575" s="54"/>
      <c r="J575" s="600"/>
    </row>
    <row r="576" spans="1:10">
      <c r="A576" s="54"/>
      <c r="B576" s="586" t="s">
        <v>859</v>
      </c>
      <c r="C576" s="531"/>
      <c r="D576" s="531"/>
      <c r="E576" s="531"/>
      <c r="F576" s="531"/>
      <c r="G576" s="54"/>
      <c r="H576" s="54"/>
      <c r="I576" s="54"/>
      <c r="J576" s="600"/>
    </row>
    <row r="577" spans="1:10">
      <c r="A577" s="54"/>
      <c r="B577" s="586" t="s">
        <v>860</v>
      </c>
      <c r="C577" s="531"/>
      <c r="D577" s="531"/>
      <c r="E577" s="531"/>
      <c r="F577" s="531"/>
      <c r="G577" s="54"/>
      <c r="H577" s="54"/>
      <c r="I577" s="54"/>
      <c r="J577" s="600"/>
    </row>
    <row r="578" spans="1:10">
      <c r="A578" s="54"/>
      <c r="B578" s="586" t="s">
        <v>861</v>
      </c>
      <c r="C578" s="531"/>
      <c r="D578" s="531"/>
      <c r="E578" s="531"/>
      <c r="F578" s="531"/>
      <c r="G578" s="54"/>
      <c r="H578" s="54"/>
      <c r="I578" s="54"/>
      <c r="J578" s="600"/>
    </row>
    <row r="579" spans="1:10">
      <c r="A579" s="54"/>
      <c r="B579" s="586" t="s">
        <v>862</v>
      </c>
      <c r="C579" s="531"/>
      <c r="D579" s="531"/>
      <c r="E579" s="531"/>
      <c r="F579" s="531"/>
      <c r="G579" s="54"/>
      <c r="H579" s="54"/>
      <c r="I579" s="54"/>
      <c r="J579" s="600"/>
    </row>
    <row r="580" spans="1:10">
      <c r="A580" s="54"/>
      <c r="B580" s="586" t="s">
        <v>863</v>
      </c>
      <c r="C580" s="531"/>
      <c r="D580" s="531"/>
      <c r="E580" s="531"/>
      <c r="F580" s="54" t="s">
        <v>27</v>
      </c>
      <c r="G580" s="54">
        <v>1</v>
      </c>
      <c r="H580" s="54"/>
      <c r="I580" s="54"/>
      <c r="J580" s="600">
        <f>H580*G580</f>
        <v>0</v>
      </c>
    </row>
    <row r="581" spans="1:10">
      <c r="A581" s="54"/>
      <c r="B581" s="54"/>
      <c r="C581" s="54"/>
      <c r="D581" s="54"/>
      <c r="E581" s="54"/>
      <c r="F581" s="531"/>
      <c r="G581" s="54"/>
      <c r="H581" s="54"/>
      <c r="I581" s="54"/>
      <c r="J581" s="600"/>
    </row>
    <row r="582" spans="1:10">
      <c r="A582" s="54" t="s">
        <v>5</v>
      </c>
      <c r="B582" s="502" t="s">
        <v>1284</v>
      </c>
      <c r="C582" s="54"/>
      <c r="D582" s="54"/>
      <c r="E582" s="54"/>
      <c r="F582" s="531"/>
      <c r="G582" s="54"/>
      <c r="H582" s="54"/>
      <c r="I582" s="54"/>
      <c r="J582" s="600"/>
    </row>
    <row r="583" spans="1:10">
      <c r="A583" s="54"/>
      <c r="B583" s="502" t="s">
        <v>1285</v>
      </c>
      <c r="C583" s="54"/>
      <c r="D583" s="54"/>
      <c r="E583" s="54"/>
      <c r="F583" s="531"/>
      <c r="G583" s="54"/>
      <c r="H583" s="54"/>
      <c r="I583" s="54"/>
      <c r="J583" s="600"/>
    </row>
    <row r="584" spans="1:10">
      <c r="A584" s="54"/>
      <c r="B584" s="502" t="s">
        <v>864</v>
      </c>
      <c r="C584" s="54"/>
      <c r="D584" s="54"/>
      <c r="E584" s="54"/>
      <c r="F584" s="531"/>
      <c r="G584" s="54"/>
      <c r="H584" s="54"/>
      <c r="I584" s="54"/>
      <c r="J584" s="600"/>
    </row>
    <row r="585" spans="1:10">
      <c r="A585" s="54"/>
      <c r="B585" s="502" t="s">
        <v>865</v>
      </c>
      <c r="C585" s="54"/>
      <c r="D585" s="54"/>
      <c r="E585" s="54"/>
      <c r="F585" s="54" t="s">
        <v>27</v>
      </c>
      <c r="G585" s="54">
        <v>1</v>
      </c>
      <c r="H585" s="54"/>
      <c r="I585" s="54"/>
      <c r="J585" s="600">
        <f>H585*G585</f>
        <v>0</v>
      </c>
    </row>
    <row r="586" spans="1:10">
      <c r="A586" s="54"/>
      <c r="B586" s="503"/>
      <c r="C586" s="54"/>
      <c r="D586" s="54"/>
      <c r="E586" s="54"/>
      <c r="F586" s="54"/>
      <c r="G586" s="54"/>
      <c r="H586" s="54"/>
      <c r="I586" s="54"/>
      <c r="J586" s="600"/>
    </row>
    <row r="587" spans="1:10">
      <c r="A587" s="531" t="s">
        <v>7</v>
      </c>
      <c r="B587" s="502" t="s">
        <v>1286</v>
      </c>
      <c r="C587" s="54"/>
      <c r="D587" s="54"/>
      <c r="E587" s="54"/>
      <c r="F587" s="531"/>
      <c r="G587" s="54"/>
      <c r="H587" s="54"/>
      <c r="I587" s="54"/>
      <c r="J587" s="600"/>
    </row>
    <row r="588" spans="1:10">
      <c r="A588" s="54"/>
      <c r="B588" s="502" t="s">
        <v>1287</v>
      </c>
      <c r="C588" s="54"/>
      <c r="D588" s="54"/>
      <c r="E588" s="54"/>
      <c r="F588" s="531"/>
      <c r="G588" s="54"/>
      <c r="H588" s="54"/>
      <c r="I588" s="54"/>
      <c r="J588" s="600"/>
    </row>
    <row r="589" spans="1:10">
      <c r="A589" s="54"/>
      <c r="B589" s="502" t="s">
        <v>1288</v>
      </c>
      <c r="C589" s="54"/>
      <c r="D589" s="54"/>
      <c r="E589" s="54"/>
      <c r="F589" s="531"/>
      <c r="G589" s="54"/>
      <c r="H589" s="54"/>
      <c r="I589" s="54"/>
      <c r="J589" s="600"/>
    </row>
    <row r="590" spans="1:10">
      <c r="A590" s="54"/>
      <c r="B590" s="502" t="s">
        <v>866</v>
      </c>
      <c r="C590" s="54"/>
      <c r="D590" s="54"/>
      <c r="E590" s="54"/>
      <c r="F590" s="531"/>
      <c r="G590" s="54"/>
      <c r="H590" s="54"/>
      <c r="I590" s="54"/>
      <c r="J590" s="600"/>
    </row>
    <row r="591" spans="1:10">
      <c r="A591" s="54"/>
      <c r="B591" s="502" t="s">
        <v>867</v>
      </c>
      <c r="C591" s="54"/>
      <c r="D591" s="54"/>
      <c r="E591" s="54"/>
      <c r="F591" s="531"/>
      <c r="G591" s="54"/>
      <c r="H591" s="54"/>
      <c r="I591" s="54"/>
      <c r="J591" s="600"/>
    </row>
    <row r="592" spans="1:10">
      <c r="A592" s="54"/>
      <c r="B592" s="502" t="s">
        <v>868</v>
      </c>
      <c r="C592" s="54"/>
      <c r="D592" s="54"/>
      <c r="E592" s="54"/>
      <c r="F592" s="531"/>
      <c r="G592" s="54"/>
      <c r="H592" s="54"/>
      <c r="I592" s="54"/>
      <c r="J592" s="600"/>
    </row>
    <row r="593" spans="1:10">
      <c r="A593" s="54"/>
      <c r="B593" s="502" t="s">
        <v>869</v>
      </c>
      <c r="C593" s="54"/>
      <c r="D593" s="54"/>
      <c r="E593" s="54"/>
      <c r="F593" s="531"/>
      <c r="G593" s="54"/>
      <c r="H593" s="54"/>
      <c r="I593" s="54"/>
      <c r="J593" s="600"/>
    </row>
    <row r="594" spans="1:10">
      <c r="A594" s="54"/>
      <c r="B594" s="502" t="s">
        <v>870</v>
      </c>
      <c r="C594" s="54"/>
      <c r="D594" s="54"/>
      <c r="E594" s="54"/>
      <c r="F594" s="531"/>
      <c r="G594" s="54"/>
      <c r="H594" s="54"/>
      <c r="I594" s="54"/>
      <c r="J594" s="600"/>
    </row>
    <row r="595" spans="1:10">
      <c r="A595" s="54"/>
      <c r="B595" s="502" t="s">
        <v>871</v>
      </c>
      <c r="C595" s="54"/>
      <c r="D595" s="54"/>
      <c r="E595" s="54"/>
      <c r="F595" s="531"/>
      <c r="G595" s="54"/>
      <c r="H595" s="54"/>
      <c r="I595" s="54"/>
      <c r="J595" s="600"/>
    </row>
    <row r="596" spans="1:10">
      <c r="A596" s="54"/>
      <c r="B596" s="502" t="s">
        <v>872</v>
      </c>
      <c r="C596" s="54"/>
      <c r="D596" s="54"/>
      <c r="E596" s="54"/>
      <c r="F596" s="531"/>
      <c r="G596" s="54"/>
      <c r="H596" s="54"/>
      <c r="I596" s="54"/>
      <c r="J596" s="600"/>
    </row>
    <row r="597" spans="1:10">
      <c r="A597" s="54"/>
      <c r="B597" s="502" t="s">
        <v>873</v>
      </c>
      <c r="C597" s="54"/>
      <c r="D597" s="54"/>
      <c r="E597" s="54"/>
      <c r="F597" s="531"/>
      <c r="G597" s="54"/>
      <c r="H597" s="54"/>
      <c r="I597" s="54"/>
      <c r="J597" s="600"/>
    </row>
    <row r="598" spans="1:10">
      <c r="A598" s="54"/>
      <c r="B598" s="502" t="s">
        <v>874</v>
      </c>
      <c r="C598" s="54"/>
      <c r="D598" s="54"/>
      <c r="E598" s="54"/>
      <c r="F598" s="531"/>
      <c r="G598" s="54"/>
      <c r="H598" s="54"/>
      <c r="I598" s="54"/>
      <c r="J598" s="600"/>
    </row>
    <row r="599" spans="1:10">
      <c r="A599" s="54"/>
      <c r="B599" s="502" t="s">
        <v>875</v>
      </c>
      <c r="C599" s="54"/>
      <c r="D599" s="54"/>
      <c r="E599" s="54"/>
      <c r="F599" s="531"/>
      <c r="G599" s="54"/>
      <c r="H599" s="54"/>
      <c r="I599" s="54"/>
      <c r="J599" s="600"/>
    </row>
    <row r="600" spans="1:10">
      <c r="A600" s="54"/>
      <c r="B600" s="502" t="s">
        <v>876</v>
      </c>
      <c r="C600" s="54"/>
      <c r="D600" s="54"/>
      <c r="E600" s="54"/>
      <c r="F600" s="531"/>
      <c r="G600" s="54"/>
      <c r="H600" s="54"/>
      <c r="I600" s="54"/>
      <c r="J600" s="600"/>
    </row>
    <row r="601" spans="1:10">
      <c r="A601" s="54"/>
      <c r="B601" s="502" t="s">
        <v>877</v>
      </c>
      <c r="C601" s="54"/>
      <c r="D601" s="54"/>
      <c r="E601" s="54"/>
      <c r="F601" s="531"/>
      <c r="G601" s="54"/>
      <c r="H601" s="54"/>
      <c r="I601" s="54"/>
      <c r="J601" s="600"/>
    </row>
    <row r="602" spans="1:10">
      <c r="A602" s="54"/>
      <c r="B602" s="502" t="s">
        <v>878</v>
      </c>
      <c r="C602" s="54"/>
      <c r="D602" s="54"/>
      <c r="E602" s="54"/>
      <c r="F602" s="531"/>
      <c r="G602" s="54"/>
      <c r="H602" s="54"/>
      <c r="I602" s="54"/>
      <c r="J602" s="600"/>
    </row>
    <row r="603" spans="1:10">
      <c r="A603" s="54"/>
      <c r="B603" s="502" t="s">
        <v>879</v>
      </c>
      <c r="C603" s="54"/>
      <c r="D603" s="54"/>
      <c r="E603" s="54"/>
      <c r="F603" s="54"/>
      <c r="G603" s="54"/>
      <c r="H603" s="54"/>
      <c r="I603" s="54"/>
      <c r="J603" s="600"/>
    </row>
    <row r="604" spans="1:10">
      <c r="A604" s="54"/>
      <c r="B604" s="502" t="s">
        <v>880</v>
      </c>
      <c r="C604" s="54"/>
      <c r="D604" s="54"/>
      <c r="E604" s="54"/>
      <c r="F604" s="54"/>
      <c r="G604" s="54"/>
      <c r="H604" s="54"/>
      <c r="I604" s="54"/>
      <c r="J604" s="600"/>
    </row>
    <row r="605" spans="1:10">
      <c r="A605" s="54"/>
      <c r="B605" s="502" t="s">
        <v>881</v>
      </c>
      <c r="C605" s="54"/>
      <c r="D605" s="54"/>
      <c r="E605" s="54"/>
      <c r="F605" s="54" t="s">
        <v>27</v>
      </c>
      <c r="G605" s="54">
        <v>7</v>
      </c>
      <c r="H605" s="54"/>
      <c r="I605" s="54"/>
      <c r="J605" s="600">
        <f>H605*G605</f>
        <v>0</v>
      </c>
    </row>
    <row r="606" spans="1:10">
      <c r="A606" s="54"/>
      <c r="B606" s="54"/>
      <c r="C606" s="54"/>
      <c r="D606" s="54"/>
      <c r="E606" s="54"/>
      <c r="F606" s="531"/>
      <c r="G606" s="54"/>
      <c r="H606" s="54"/>
      <c r="I606" s="54"/>
      <c r="J606" s="600"/>
    </row>
    <row r="607" spans="1:10">
      <c r="A607" s="54" t="s">
        <v>8</v>
      </c>
      <c r="B607" s="502" t="s">
        <v>882</v>
      </c>
      <c r="C607" s="54"/>
      <c r="D607" s="54"/>
      <c r="E607" s="54"/>
      <c r="F607" s="531"/>
      <c r="G607" s="54"/>
      <c r="H607" s="54"/>
      <c r="I607" s="54"/>
      <c r="J607" s="600"/>
    </row>
    <row r="608" spans="1:10">
      <c r="A608" s="54"/>
      <c r="B608" s="502" t="s">
        <v>883</v>
      </c>
      <c r="C608" s="54"/>
      <c r="D608" s="54"/>
      <c r="E608" s="54"/>
      <c r="F608" s="531"/>
      <c r="G608" s="54"/>
      <c r="H608" s="54"/>
      <c r="I608" s="54"/>
      <c r="J608" s="600"/>
    </row>
    <row r="609" spans="1:10">
      <c r="A609" s="54"/>
      <c r="B609" s="502" t="s">
        <v>884</v>
      </c>
      <c r="C609" s="54"/>
      <c r="D609" s="54"/>
      <c r="E609" s="54"/>
      <c r="F609" s="54" t="s">
        <v>27</v>
      </c>
      <c r="G609" s="54">
        <v>14</v>
      </c>
      <c r="H609" s="54"/>
      <c r="I609" s="54"/>
      <c r="J609" s="600">
        <f>H609*G609</f>
        <v>0</v>
      </c>
    </row>
    <row r="610" spans="1:10">
      <c r="A610" s="585"/>
      <c r="G610" s="585"/>
    </row>
    <row r="611" spans="1:10">
      <c r="A611" s="54" t="s">
        <v>9</v>
      </c>
      <c r="B611" s="502" t="s">
        <v>885</v>
      </c>
      <c r="C611" s="54"/>
      <c r="D611" s="54"/>
      <c r="E611" s="54"/>
      <c r="F611" s="531"/>
      <c r="G611" s="54"/>
      <c r="H611" s="54"/>
      <c r="I611" s="54"/>
      <c r="J611" s="600"/>
    </row>
    <row r="612" spans="1:10">
      <c r="A612" s="54"/>
      <c r="B612" s="502" t="s">
        <v>886</v>
      </c>
      <c r="C612" s="54"/>
      <c r="D612" s="54"/>
      <c r="E612" s="54"/>
      <c r="F612" s="54" t="s">
        <v>27</v>
      </c>
      <c r="G612" s="54">
        <v>1</v>
      </c>
      <c r="H612" s="54"/>
      <c r="I612" s="54"/>
      <c r="J612" s="600">
        <f>H612*G612</f>
        <v>0</v>
      </c>
    </row>
    <row r="613" spans="1:10">
      <c r="A613" s="54"/>
      <c r="B613" s="503"/>
      <c r="C613" s="54"/>
      <c r="D613" s="54"/>
      <c r="E613" s="54"/>
      <c r="F613" s="54"/>
      <c r="G613" s="54"/>
      <c r="H613" s="54"/>
      <c r="I613" s="54"/>
      <c r="J613" s="600"/>
    </row>
    <row r="614" spans="1:10">
      <c r="A614" s="54" t="s">
        <v>13</v>
      </c>
      <c r="B614" s="502" t="s">
        <v>1289</v>
      </c>
      <c r="C614" s="54"/>
      <c r="D614" s="54"/>
      <c r="E614" s="54"/>
      <c r="F614" s="531"/>
      <c r="G614" s="54"/>
      <c r="H614" s="54"/>
      <c r="I614" s="54"/>
      <c r="J614" s="600"/>
    </row>
    <row r="615" spans="1:10">
      <c r="A615" s="54"/>
      <c r="B615" s="502" t="s">
        <v>1290</v>
      </c>
      <c r="C615" s="54"/>
      <c r="D615" s="54"/>
      <c r="E615" s="54"/>
      <c r="F615" s="531"/>
      <c r="G615" s="54"/>
      <c r="H615" s="54"/>
      <c r="I615" s="54"/>
      <c r="J615" s="600"/>
    </row>
    <row r="616" spans="1:10">
      <c r="A616" s="54"/>
      <c r="B616" s="502" t="s">
        <v>1291</v>
      </c>
      <c r="C616" s="54"/>
      <c r="D616" s="54"/>
      <c r="E616" s="54"/>
      <c r="F616" s="531"/>
      <c r="G616" s="54"/>
      <c r="H616" s="54"/>
      <c r="I616" s="54"/>
      <c r="J616" s="600"/>
    </row>
    <row r="617" spans="1:10">
      <c r="A617" s="54"/>
      <c r="B617" s="502" t="s">
        <v>887</v>
      </c>
      <c r="C617" s="54"/>
      <c r="D617" s="54"/>
      <c r="E617" s="54"/>
      <c r="F617" s="531"/>
      <c r="G617" s="54"/>
      <c r="H617" s="54"/>
      <c r="I617" s="54"/>
      <c r="J617" s="600"/>
    </row>
    <row r="618" spans="1:10">
      <c r="A618" s="54"/>
      <c r="B618" s="502" t="s">
        <v>888</v>
      </c>
      <c r="C618" s="54"/>
      <c r="D618" s="54"/>
      <c r="E618" s="54"/>
      <c r="F618" s="54" t="s">
        <v>27</v>
      </c>
      <c r="G618" s="54">
        <v>7</v>
      </c>
      <c r="H618" s="54"/>
      <c r="I618" s="54"/>
      <c r="J618" s="600">
        <f>H618*G618</f>
        <v>0</v>
      </c>
    </row>
    <row r="619" spans="1:10">
      <c r="A619" s="54"/>
      <c r="B619" s="54"/>
      <c r="C619" s="54"/>
      <c r="D619" s="54"/>
      <c r="E619" s="54"/>
      <c r="F619" s="531"/>
      <c r="G619" s="54"/>
      <c r="H619" s="54"/>
      <c r="I619" s="54"/>
      <c r="J619" s="600"/>
    </row>
    <row r="620" spans="1:10">
      <c r="A620" s="54" t="s">
        <v>14</v>
      </c>
      <c r="B620" s="502" t="s">
        <v>1292</v>
      </c>
      <c r="D620" s="54"/>
      <c r="E620" s="54"/>
      <c r="F620" s="531"/>
      <c r="G620" s="54"/>
      <c r="H620" s="54"/>
      <c r="I620" s="54"/>
      <c r="J620" s="600"/>
    </row>
    <row r="621" spans="1:10">
      <c r="A621" s="54"/>
      <c r="B621" s="502" t="s">
        <v>889</v>
      </c>
      <c r="D621" s="54"/>
      <c r="E621" s="54"/>
      <c r="F621" s="531"/>
      <c r="G621" s="54"/>
      <c r="H621" s="54"/>
      <c r="I621" s="54"/>
      <c r="J621" s="600"/>
    </row>
    <row r="622" spans="1:10">
      <c r="A622" s="54"/>
      <c r="B622" s="502" t="s">
        <v>1293</v>
      </c>
      <c r="D622" s="54"/>
      <c r="E622" s="54"/>
      <c r="F622" s="531"/>
      <c r="G622" s="54"/>
      <c r="H622" s="54"/>
      <c r="I622" s="54"/>
      <c r="J622" s="600"/>
    </row>
    <row r="623" spans="1:10">
      <c r="A623" s="54"/>
      <c r="B623" s="502" t="s">
        <v>1294</v>
      </c>
      <c r="D623" s="54"/>
      <c r="E623" s="54"/>
      <c r="F623" s="531"/>
      <c r="G623" s="54"/>
      <c r="H623" s="54"/>
      <c r="I623" s="54"/>
      <c r="J623" s="600"/>
    </row>
    <row r="624" spans="1:10">
      <c r="A624" s="54"/>
      <c r="B624" s="502" t="s">
        <v>1295</v>
      </c>
      <c r="D624" s="54"/>
      <c r="E624" s="54"/>
      <c r="F624" s="531"/>
      <c r="G624" s="54"/>
      <c r="H624" s="54"/>
      <c r="I624" s="54"/>
      <c r="J624" s="600"/>
    </row>
    <row r="625" spans="1:10">
      <c r="A625" s="54"/>
      <c r="B625" s="502" t="s">
        <v>1296</v>
      </c>
      <c r="D625" s="54"/>
      <c r="E625" s="54"/>
      <c r="F625" s="531"/>
      <c r="G625" s="54"/>
      <c r="H625" s="54"/>
      <c r="I625" s="54"/>
      <c r="J625" s="600"/>
    </row>
    <row r="626" spans="1:10">
      <c r="A626" s="54"/>
      <c r="B626" s="502" t="s">
        <v>890</v>
      </c>
      <c r="D626" s="54"/>
      <c r="E626" s="54"/>
      <c r="F626" s="531"/>
      <c r="G626" s="54"/>
      <c r="H626" s="54"/>
      <c r="I626" s="54"/>
      <c r="J626" s="600"/>
    </row>
    <row r="627" spans="1:10">
      <c r="A627" s="54"/>
      <c r="B627" s="503" t="s">
        <v>891</v>
      </c>
      <c r="D627" s="54"/>
      <c r="E627" s="54"/>
      <c r="F627" s="531"/>
      <c r="G627" s="54"/>
      <c r="H627" s="54"/>
      <c r="I627" s="54"/>
      <c r="J627" s="600"/>
    </row>
    <row r="628" spans="1:10">
      <c r="A628" s="54"/>
      <c r="B628" s="502" t="s">
        <v>892</v>
      </c>
      <c r="D628" s="54"/>
      <c r="E628" s="54"/>
      <c r="F628" s="54" t="s">
        <v>27</v>
      </c>
      <c r="G628" s="54">
        <v>1</v>
      </c>
      <c r="H628" s="54"/>
      <c r="I628" s="54"/>
      <c r="J628" s="600">
        <f>H628*G628</f>
        <v>0</v>
      </c>
    </row>
    <row r="629" spans="1:10">
      <c r="A629" s="54"/>
      <c r="B629" s="54"/>
      <c r="C629" s="54"/>
      <c r="D629" s="54"/>
      <c r="E629" s="54"/>
      <c r="F629" s="531"/>
      <c r="G629" s="54"/>
      <c r="H629" s="54"/>
      <c r="I629" s="54"/>
      <c r="J629" s="600"/>
    </row>
    <row r="630" spans="1:10">
      <c r="A630" s="54" t="s">
        <v>15</v>
      </c>
      <c r="B630" s="502" t="s">
        <v>1297</v>
      </c>
      <c r="C630" s="54"/>
      <c r="D630" s="54"/>
      <c r="E630" s="54"/>
      <c r="F630" s="531"/>
      <c r="G630" s="54"/>
      <c r="H630" s="54"/>
      <c r="I630" s="54"/>
      <c r="J630" s="600"/>
    </row>
    <row r="631" spans="1:10">
      <c r="A631" s="54"/>
      <c r="B631" s="502" t="s">
        <v>1298</v>
      </c>
      <c r="C631" s="54"/>
      <c r="D631" s="54"/>
      <c r="E631" s="54"/>
      <c r="F631" s="54" t="s">
        <v>27</v>
      </c>
      <c r="G631" s="54">
        <v>1</v>
      </c>
      <c r="H631" s="54"/>
      <c r="I631" s="54"/>
      <c r="J631" s="600">
        <f>H631*G631</f>
        <v>0</v>
      </c>
    </row>
    <row r="632" spans="1:10">
      <c r="A632" s="54"/>
      <c r="B632" s="54"/>
      <c r="C632" s="54"/>
      <c r="D632" s="54"/>
      <c r="E632" s="54"/>
      <c r="F632" s="531"/>
      <c r="G632" s="54"/>
      <c r="H632" s="54"/>
      <c r="I632" s="54"/>
      <c r="J632" s="600"/>
    </row>
    <row r="633" spans="1:10">
      <c r="A633" s="54" t="s">
        <v>16</v>
      </c>
      <c r="B633" s="54" t="s">
        <v>1299</v>
      </c>
      <c r="C633" s="54"/>
      <c r="D633" s="54"/>
      <c r="F633" s="54" t="s">
        <v>27</v>
      </c>
      <c r="G633" s="54">
        <v>1</v>
      </c>
      <c r="J633" s="600">
        <f>H633*G633</f>
        <v>0</v>
      </c>
    </row>
    <row r="634" spans="1:10">
      <c r="A634" s="54"/>
      <c r="B634" s="54"/>
      <c r="C634" s="54"/>
      <c r="D634" s="54"/>
      <c r="E634" s="54"/>
      <c r="F634" s="531"/>
      <c r="G634" s="54"/>
      <c r="H634" s="54"/>
      <c r="I634" s="54"/>
      <c r="J634" s="600"/>
    </row>
    <row r="635" spans="1:10">
      <c r="A635" s="54" t="s">
        <v>19</v>
      </c>
      <c r="B635" s="502" t="s">
        <v>1300</v>
      </c>
      <c r="C635" s="54"/>
      <c r="D635" s="54"/>
      <c r="E635" s="54"/>
      <c r="F635" s="531"/>
      <c r="G635" s="54"/>
      <c r="H635" s="54"/>
      <c r="I635" s="54"/>
      <c r="J635" s="600"/>
    </row>
    <row r="636" spans="1:10">
      <c r="A636" s="54"/>
      <c r="B636" s="502" t="s">
        <v>1301</v>
      </c>
      <c r="C636" s="54"/>
      <c r="D636" s="54"/>
      <c r="E636" s="54"/>
      <c r="F636" s="531"/>
      <c r="G636" s="54"/>
      <c r="H636" s="54"/>
      <c r="I636" s="54"/>
      <c r="J636" s="600"/>
    </row>
    <row r="637" spans="1:10">
      <c r="A637" s="54"/>
      <c r="B637" s="502" t="s">
        <v>1302</v>
      </c>
      <c r="C637" s="54"/>
      <c r="D637" s="54"/>
      <c r="E637" s="54"/>
      <c r="F637" s="54" t="s">
        <v>27</v>
      </c>
      <c r="G637" s="54">
        <v>1</v>
      </c>
      <c r="H637" s="54"/>
      <c r="I637" s="54"/>
      <c r="J637" s="600">
        <f>H637*G637</f>
        <v>0</v>
      </c>
    </row>
    <row r="638" spans="1:10">
      <c r="A638" s="54"/>
      <c r="B638" s="502"/>
      <c r="C638" s="54"/>
      <c r="D638" s="54"/>
      <c r="E638" s="54"/>
      <c r="F638" s="54"/>
      <c r="G638" s="54"/>
      <c r="H638" s="54"/>
      <c r="I638" s="54"/>
      <c r="J638" s="600"/>
    </row>
    <row r="639" spans="1:10">
      <c r="A639" s="54" t="s">
        <v>20</v>
      </c>
      <c r="B639" s="502" t="s">
        <v>1303</v>
      </c>
      <c r="C639" s="54"/>
      <c r="D639" s="54"/>
      <c r="E639" s="54"/>
      <c r="F639" s="54" t="s">
        <v>27</v>
      </c>
      <c r="G639" s="54">
        <v>2</v>
      </c>
      <c r="H639" s="54"/>
      <c r="I639" s="54"/>
      <c r="J639" s="600">
        <f>H639*G639</f>
        <v>0</v>
      </c>
    </row>
    <row r="640" spans="1:10">
      <c r="A640" s="54"/>
      <c r="B640" s="502"/>
      <c r="C640" s="54"/>
      <c r="D640" s="54"/>
      <c r="E640" s="54"/>
      <c r="F640" s="54"/>
      <c r="G640" s="54"/>
      <c r="H640" s="54"/>
      <c r="I640" s="54"/>
      <c r="J640" s="600"/>
    </row>
    <row r="641" spans="1:10">
      <c r="A641" s="54" t="s">
        <v>21</v>
      </c>
      <c r="B641" s="502" t="s">
        <v>1304</v>
      </c>
      <c r="C641" s="54"/>
      <c r="D641" s="54"/>
      <c r="E641" s="54"/>
      <c r="F641" s="54"/>
      <c r="G641" s="54"/>
      <c r="H641" s="54"/>
      <c r="I641" s="54"/>
      <c r="J641" s="600"/>
    </row>
    <row r="642" spans="1:10">
      <c r="A642" s="54"/>
      <c r="B642" s="502" t="s">
        <v>1305</v>
      </c>
      <c r="C642" s="54"/>
      <c r="D642" s="54"/>
      <c r="E642" s="54"/>
      <c r="F642" s="54"/>
      <c r="G642" s="54"/>
      <c r="H642" s="54"/>
      <c r="I642" s="54"/>
      <c r="J642" s="600"/>
    </row>
    <row r="643" spans="1:10">
      <c r="A643" s="54"/>
      <c r="B643" s="502" t="s">
        <v>774</v>
      </c>
      <c r="C643" s="54"/>
      <c r="D643" s="54"/>
      <c r="E643" s="54"/>
      <c r="F643" s="54"/>
      <c r="G643" s="54"/>
      <c r="H643" s="54"/>
      <c r="I643" s="54"/>
      <c r="J643" s="600"/>
    </row>
    <row r="644" spans="1:10">
      <c r="A644" s="54"/>
      <c r="B644" s="502" t="s">
        <v>775</v>
      </c>
      <c r="C644" s="54"/>
      <c r="D644" s="54"/>
      <c r="E644" s="54"/>
      <c r="F644" s="54" t="s">
        <v>27</v>
      </c>
      <c r="G644" s="54">
        <v>1</v>
      </c>
      <c r="H644" s="54"/>
      <c r="I644" s="54"/>
      <c r="J644" s="600">
        <f>H644*G644</f>
        <v>0</v>
      </c>
    </row>
    <row r="645" spans="1:10">
      <c r="A645" s="54"/>
      <c r="B645" s="502"/>
      <c r="C645" s="54"/>
      <c r="D645" s="54"/>
      <c r="E645" s="54"/>
      <c r="F645" s="54"/>
      <c r="G645" s="54"/>
      <c r="H645" s="54"/>
      <c r="I645" s="54"/>
      <c r="J645" s="600"/>
    </row>
    <row r="646" spans="1:10">
      <c r="A646" s="54" t="s">
        <v>48</v>
      </c>
      <c r="B646" s="502" t="s">
        <v>1306</v>
      </c>
      <c r="C646" s="54"/>
      <c r="D646" s="54"/>
      <c r="E646" s="54"/>
      <c r="F646" s="54"/>
      <c r="G646" s="54"/>
      <c r="H646" s="54"/>
      <c r="I646" s="54"/>
      <c r="J646" s="600"/>
    </row>
    <row r="647" spans="1:10">
      <c r="A647" s="54"/>
      <c r="B647" s="502" t="s">
        <v>893</v>
      </c>
      <c r="C647" s="54"/>
      <c r="D647" s="54"/>
      <c r="E647" s="54"/>
      <c r="F647" s="54"/>
      <c r="G647" s="54"/>
      <c r="H647" s="54"/>
      <c r="I647" s="54"/>
      <c r="J647" s="600"/>
    </row>
    <row r="648" spans="1:10">
      <c r="A648" s="54"/>
      <c r="B648" s="586" t="s">
        <v>894</v>
      </c>
      <c r="C648" s="531"/>
      <c r="D648" s="531"/>
      <c r="E648" s="531"/>
      <c r="F648" s="531"/>
      <c r="G648" s="54"/>
      <c r="H648" s="54"/>
      <c r="I648" s="54"/>
      <c r="J648" s="600"/>
    </row>
    <row r="649" spans="1:10">
      <c r="A649" s="54"/>
      <c r="B649" s="586" t="s">
        <v>895</v>
      </c>
      <c r="C649" s="531"/>
      <c r="D649" s="531"/>
      <c r="E649" s="531"/>
      <c r="F649" s="531"/>
      <c r="G649" s="54"/>
      <c r="H649" s="54"/>
      <c r="I649" s="54"/>
      <c r="J649" s="600"/>
    </row>
    <row r="650" spans="1:10">
      <c r="A650" s="54"/>
      <c r="B650" s="586" t="s">
        <v>896</v>
      </c>
      <c r="C650" s="531"/>
      <c r="D650" s="531"/>
      <c r="E650" s="531"/>
      <c r="F650" s="531"/>
      <c r="G650" s="54"/>
      <c r="H650" s="54"/>
      <c r="I650" s="54"/>
      <c r="J650" s="600"/>
    </row>
    <row r="651" spans="1:10">
      <c r="A651" s="54"/>
      <c r="B651" s="586" t="s">
        <v>897</v>
      </c>
      <c r="C651" s="531"/>
      <c r="D651" s="531"/>
      <c r="E651" s="531"/>
      <c r="F651" s="531"/>
      <c r="G651" s="54"/>
      <c r="H651" s="54"/>
      <c r="I651" s="54"/>
      <c r="J651" s="600"/>
    </row>
    <row r="652" spans="1:10">
      <c r="A652" s="54"/>
      <c r="B652" s="586" t="s">
        <v>898</v>
      </c>
      <c r="C652" s="531"/>
      <c r="D652" s="531"/>
      <c r="E652" s="531"/>
      <c r="F652" s="54" t="s">
        <v>27</v>
      </c>
      <c r="G652" s="54">
        <v>1</v>
      </c>
      <c r="H652" s="54"/>
      <c r="I652" s="54"/>
      <c r="J652" s="600">
        <f>H652*G652</f>
        <v>0</v>
      </c>
    </row>
    <row r="653" spans="1:10">
      <c r="A653" s="54"/>
      <c r="B653" s="586"/>
      <c r="C653" s="531"/>
      <c r="D653" s="531"/>
      <c r="E653" s="531"/>
      <c r="F653" s="531"/>
      <c r="G653" s="54"/>
      <c r="H653" s="54"/>
      <c r="I653" s="54"/>
      <c r="J653" s="600"/>
    </row>
    <row r="654" spans="1:10">
      <c r="A654" s="54" t="s">
        <v>67</v>
      </c>
      <c r="B654" s="502" t="s">
        <v>1307</v>
      </c>
      <c r="C654" s="54"/>
      <c r="D654" s="54"/>
      <c r="E654" s="54"/>
      <c r="F654" s="54"/>
      <c r="G654" s="54"/>
      <c r="H654" s="54"/>
      <c r="I654" s="54"/>
      <c r="J654" s="600"/>
    </row>
    <row r="655" spans="1:10">
      <c r="A655" s="54"/>
      <c r="B655" s="502" t="s">
        <v>1308</v>
      </c>
      <c r="C655" s="54"/>
      <c r="D655" s="54"/>
      <c r="E655" s="54"/>
      <c r="F655" s="54" t="s">
        <v>27</v>
      </c>
      <c r="G655" s="54">
        <v>3</v>
      </c>
      <c r="H655" s="54"/>
      <c r="I655" s="54"/>
      <c r="J655" s="600">
        <f>H655*G655</f>
        <v>0</v>
      </c>
    </row>
    <row r="656" spans="1:10">
      <c r="A656" s="54"/>
      <c r="B656" s="502"/>
      <c r="C656" s="54"/>
      <c r="D656" s="54"/>
      <c r="E656" s="54"/>
      <c r="F656" s="54"/>
      <c r="G656" s="54"/>
      <c r="H656" s="54"/>
      <c r="I656" s="54"/>
      <c r="J656" s="600"/>
    </row>
    <row r="657" spans="1:10">
      <c r="A657" s="54" t="s">
        <v>73</v>
      </c>
      <c r="B657" s="502" t="s">
        <v>1309</v>
      </c>
      <c r="C657" s="54"/>
      <c r="D657" s="54"/>
      <c r="E657" s="54"/>
      <c r="F657" s="54"/>
      <c r="G657" s="54"/>
      <c r="H657" s="54"/>
      <c r="I657" s="54"/>
      <c r="J657" s="600"/>
    </row>
    <row r="658" spans="1:10">
      <c r="A658" s="54"/>
      <c r="B658" s="502" t="s">
        <v>1310</v>
      </c>
      <c r="C658" s="54"/>
      <c r="D658" s="54"/>
      <c r="E658" s="54"/>
      <c r="F658" s="54" t="s">
        <v>27</v>
      </c>
      <c r="G658" s="54">
        <v>2</v>
      </c>
      <c r="H658" s="54"/>
      <c r="I658" s="54"/>
      <c r="J658" s="600">
        <f t="shared" ref="J658" si="4">H658*G658</f>
        <v>0</v>
      </c>
    </row>
    <row r="659" spans="1:10">
      <c r="A659" s="54"/>
      <c r="B659" s="502"/>
      <c r="C659" s="54"/>
      <c r="D659" s="54"/>
      <c r="E659" s="54"/>
      <c r="F659" s="54"/>
      <c r="G659" s="54"/>
      <c r="H659" s="54"/>
      <c r="I659" s="54"/>
      <c r="J659" s="600"/>
    </row>
    <row r="660" spans="1:10">
      <c r="A660" s="54" t="s">
        <v>135</v>
      </c>
      <c r="B660" s="502" t="s">
        <v>1311</v>
      </c>
      <c r="C660" s="54"/>
      <c r="D660" s="54"/>
      <c r="E660" s="54"/>
      <c r="F660" s="54"/>
      <c r="G660" s="54"/>
      <c r="H660" s="54"/>
      <c r="I660" s="54"/>
      <c r="J660" s="600"/>
    </row>
    <row r="661" spans="1:10">
      <c r="A661" s="54"/>
      <c r="B661" s="502" t="s">
        <v>1312</v>
      </c>
      <c r="C661" s="54"/>
      <c r="D661" s="54"/>
      <c r="E661" s="54"/>
      <c r="F661" s="54"/>
      <c r="G661" s="54"/>
      <c r="H661" s="54"/>
      <c r="I661" s="54"/>
      <c r="J661" s="600"/>
    </row>
    <row r="662" spans="1:10">
      <c r="A662" s="54"/>
      <c r="B662" s="502" t="s">
        <v>899</v>
      </c>
      <c r="C662" s="54"/>
      <c r="D662" s="54"/>
      <c r="E662" s="54"/>
      <c r="F662" s="54"/>
      <c r="G662" s="54"/>
      <c r="H662" s="54"/>
      <c r="I662" s="54"/>
      <c r="J662" s="600"/>
    </row>
    <row r="663" spans="1:10">
      <c r="A663" s="54"/>
      <c r="B663" s="502" t="s">
        <v>900</v>
      </c>
      <c r="C663" s="54"/>
      <c r="D663" s="54"/>
      <c r="E663" s="54"/>
      <c r="F663" s="54" t="s">
        <v>27</v>
      </c>
      <c r="G663" s="54">
        <v>1</v>
      </c>
      <c r="H663" s="54"/>
      <c r="I663" s="54"/>
      <c r="J663" s="600">
        <f t="shared" ref="J663" si="5">H663*G663</f>
        <v>0</v>
      </c>
    </row>
    <row r="664" spans="1:10">
      <c r="A664" s="54"/>
      <c r="B664" s="502"/>
      <c r="C664" s="54"/>
      <c r="D664" s="54"/>
      <c r="E664" s="54"/>
      <c r="F664" s="54"/>
      <c r="G664" s="54"/>
      <c r="H664" s="54"/>
      <c r="I664" s="54"/>
      <c r="J664" s="600"/>
    </row>
    <row r="665" spans="1:10">
      <c r="A665" s="54" t="s">
        <v>328</v>
      </c>
      <c r="B665" s="502" t="s">
        <v>901</v>
      </c>
      <c r="C665" s="54"/>
      <c r="D665" s="54"/>
      <c r="E665" s="54"/>
      <c r="F665" s="54"/>
      <c r="G665" s="54"/>
      <c r="H665" s="54"/>
      <c r="I665" s="54"/>
      <c r="J665" s="600"/>
    </row>
    <row r="666" spans="1:10">
      <c r="A666" s="54"/>
      <c r="B666" s="502" t="s">
        <v>902</v>
      </c>
      <c r="C666" s="54"/>
      <c r="D666" s="54"/>
      <c r="E666" s="54"/>
      <c r="F666" s="54"/>
      <c r="G666" s="54"/>
      <c r="H666" s="54"/>
      <c r="I666" s="54"/>
      <c r="J666" s="600"/>
    </row>
    <row r="667" spans="1:10">
      <c r="A667" s="54"/>
      <c r="B667" s="502" t="s">
        <v>903</v>
      </c>
      <c r="C667" s="54"/>
      <c r="D667" s="54"/>
      <c r="E667" s="54"/>
      <c r="F667" s="54"/>
      <c r="G667" s="54"/>
      <c r="H667" s="54"/>
      <c r="I667" s="54"/>
      <c r="J667" s="600"/>
    </row>
    <row r="668" spans="1:10">
      <c r="A668" s="54"/>
      <c r="B668" s="502" t="s">
        <v>904</v>
      </c>
      <c r="C668" s="54"/>
      <c r="D668" s="54"/>
      <c r="E668" s="54"/>
      <c r="F668" s="54"/>
      <c r="G668" s="54"/>
      <c r="H668" s="54"/>
      <c r="I668" s="54"/>
      <c r="J668" s="600"/>
    </row>
    <row r="669" spans="1:10">
      <c r="A669" s="54"/>
      <c r="B669" s="502" t="s">
        <v>905</v>
      </c>
      <c r="C669" s="54"/>
      <c r="D669" s="54"/>
      <c r="E669" s="54"/>
      <c r="F669" s="54"/>
      <c r="G669" s="54"/>
      <c r="H669" s="54"/>
      <c r="I669" s="54"/>
      <c r="J669" s="600"/>
    </row>
    <row r="670" spans="1:10">
      <c r="A670" s="54"/>
      <c r="B670" s="502" t="s">
        <v>906</v>
      </c>
      <c r="C670" s="54"/>
      <c r="D670" s="54"/>
      <c r="E670" s="54"/>
      <c r="F670" s="54"/>
      <c r="G670" s="54"/>
      <c r="H670" s="54"/>
      <c r="I670" s="54"/>
      <c r="J670" s="600"/>
    </row>
    <row r="671" spans="1:10">
      <c r="A671" s="54"/>
      <c r="B671" s="502" t="s">
        <v>907</v>
      </c>
      <c r="C671" s="54"/>
      <c r="D671" s="54"/>
      <c r="E671" s="54"/>
      <c r="F671" s="54"/>
      <c r="G671" s="54"/>
      <c r="H671" s="54"/>
      <c r="I671" s="54"/>
      <c r="J671" s="600"/>
    </row>
    <row r="672" spans="1:10">
      <c r="A672" s="54"/>
      <c r="B672" s="502" t="s">
        <v>908</v>
      </c>
      <c r="C672" s="54"/>
      <c r="D672" s="54"/>
      <c r="E672" s="54"/>
      <c r="F672" s="54"/>
      <c r="G672" s="54"/>
      <c r="H672" s="54"/>
      <c r="I672" s="54"/>
      <c r="J672" s="600"/>
    </row>
    <row r="673" spans="1:10">
      <c r="A673" s="54"/>
      <c r="B673" s="502" t="s">
        <v>909</v>
      </c>
      <c r="C673" s="54"/>
      <c r="D673" s="54"/>
      <c r="E673" s="54"/>
      <c r="F673" s="54"/>
      <c r="G673" s="54"/>
      <c r="H673" s="54"/>
      <c r="I673" s="54"/>
      <c r="J673" s="600"/>
    </row>
    <row r="674" spans="1:10">
      <c r="A674" s="54"/>
      <c r="B674" s="502" t="s">
        <v>910</v>
      </c>
      <c r="C674" s="54"/>
      <c r="D674" s="54"/>
      <c r="E674" s="54"/>
      <c r="F674" s="54"/>
      <c r="G674" s="54"/>
      <c r="H674" s="54"/>
      <c r="I674" s="54"/>
      <c r="J674" s="600"/>
    </row>
    <row r="675" spans="1:10">
      <c r="A675" s="54"/>
      <c r="B675" s="502" t="s">
        <v>911</v>
      </c>
      <c r="C675" s="54"/>
      <c r="D675" s="54"/>
      <c r="E675" s="54"/>
      <c r="F675" s="54"/>
      <c r="G675" s="54"/>
      <c r="H675" s="54"/>
      <c r="I675" s="54"/>
      <c r="J675" s="600"/>
    </row>
    <row r="676" spans="1:10">
      <c r="A676" s="54"/>
      <c r="B676" s="502" t="s">
        <v>912</v>
      </c>
      <c r="C676" s="54"/>
      <c r="D676" s="54"/>
      <c r="E676" s="54"/>
      <c r="F676" s="54"/>
      <c r="G676" s="54"/>
      <c r="H676" s="54"/>
      <c r="I676" s="54"/>
      <c r="J676" s="600"/>
    </row>
    <row r="677" spans="1:10">
      <c r="A677" s="54"/>
      <c r="B677" s="502" t="s">
        <v>913</v>
      </c>
      <c r="C677" s="54"/>
      <c r="D677" s="54"/>
      <c r="E677" s="54"/>
      <c r="F677" s="54" t="s">
        <v>590</v>
      </c>
      <c r="G677" s="54">
        <v>1</v>
      </c>
      <c r="H677" s="54"/>
      <c r="I677" s="54"/>
      <c r="J677" s="600">
        <f t="shared" ref="J677" si="6">H677*G677</f>
        <v>0</v>
      </c>
    </row>
    <row r="678" spans="1:10">
      <c r="A678" s="54"/>
      <c r="B678" s="54"/>
      <c r="C678" s="54"/>
      <c r="D678" s="54"/>
      <c r="E678" s="54"/>
      <c r="F678" s="531"/>
      <c r="G678" s="54"/>
      <c r="H678" s="54"/>
      <c r="I678" s="54"/>
      <c r="J678" s="600"/>
    </row>
    <row r="679" spans="1:10">
      <c r="A679" s="54" t="s">
        <v>334</v>
      </c>
      <c r="B679" s="502" t="s">
        <v>1313</v>
      </c>
      <c r="C679" s="54"/>
      <c r="D679" s="54"/>
      <c r="E679" s="54"/>
      <c r="F679" s="531"/>
      <c r="G679" s="54"/>
      <c r="H679" s="54"/>
      <c r="I679" s="54"/>
      <c r="J679" s="600"/>
    </row>
    <row r="680" spans="1:10">
      <c r="A680" s="54"/>
      <c r="B680" s="502" t="s">
        <v>1314</v>
      </c>
      <c r="C680" s="54"/>
      <c r="D680" s="54"/>
      <c r="E680" s="54"/>
      <c r="F680" s="531"/>
      <c r="G680" s="54"/>
      <c r="H680" s="54"/>
      <c r="I680" s="54"/>
      <c r="J680" s="600"/>
    </row>
    <row r="681" spans="1:10">
      <c r="A681" s="585"/>
      <c r="B681" s="585" t="s">
        <v>914</v>
      </c>
      <c r="F681" s="585" t="s">
        <v>154</v>
      </c>
      <c r="G681" s="585">
        <v>6</v>
      </c>
      <c r="H681" s="54"/>
      <c r="I681" s="518"/>
      <c r="J681" s="600">
        <f t="shared" ref="J681:J684" si="7">H681*G681</f>
        <v>0</v>
      </c>
    </row>
    <row r="682" spans="1:10">
      <c r="A682" s="585"/>
      <c r="B682" s="585" t="s">
        <v>915</v>
      </c>
      <c r="F682" s="585" t="s">
        <v>154</v>
      </c>
      <c r="G682" s="585">
        <v>6</v>
      </c>
      <c r="H682" s="54"/>
      <c r="I682" s="518"/>
      <c r="J682" s="600">
        <f t="shared" si="7"/>
        <v>0</v>
      </c>
    </row>
    <row r="683" spans="1:10">
      <c r="A683" s="585"/>
      <c r="B683" s="585" t="s">
        <v>916</v>
      </c>
      <c r="F683" s="585" t="s">
        <v>154</v>
      </c>
      <c r="G683" s="585">
        <v>24</v>
      </c>
      <c r="H683" s="54"/>
      <c r="I683" s="518"/>
      <c r="J683" s="600">
        <f t="shared" si="7"/>
        <v>0</v>
      </c>
    </row>
    <row r="684" spans="1:10">
      <c r="A684" s="585"/>
      <c r="B684" s="585" t="s">
        <v>917</v>
      </c>
      <c r="F684" s="585" t="s">
        <v>154</v>
      </c>
      <c r="G684" s="585">
        <v>6</v>
      </c>
      <c r="H684" s="54"/>
      <c r="J684" s="600">
        <f t="shared" si="7"/>
        <v>0</v>
      </c>
    </row>
    <row r="685" spans="1:10">
      <c r="A685" s="585"/>
      <c r="G685" s="585"/>
    </row>
    <row r="686" spans="1:10">
      <c r="A686" s="585" t="s">
        <v>337</v>
      </c>
      <c r="B686" s="585" t="s">
        <v>1315</v>
      </c>
      <c r="G686" s="585"/>
    </row>
    <row r="687" spans="1:10">
      <c r="A687" s="585"/>
      <c r="B687" s="585" t="s">
        <v>918</v>
      </c>
      <c r="G687" s="585"/>
    </row>
    <row r="688" spans="1:10">
      <c r="A688" s="585"/>
      <c r="B688" s="585" t="s">
        <v>919</v>
      </c>
      <c r="F688" s="585" t="s">
        <v>27</v>
      </c>
      <c r="G688" s="585">
        <v>1</v>
      </c>
      <c r="H688" s="54"/>
      <c r="I688" s="518"/>
      <c r="J688" s="600">
        <f t="shared" ref="J688:J689" si="8">H688*G688</f>
        <v>0</v>
      </c>
    </row>
    <row r="689" spans="1:10">
      <c r="A689" s="585"/>
      <c r="B689" s="585" t="s">
        <v>920</v>
      </c>
      <c r="F689" s="585" t="s">
        <v>27</v>
      </c>
      <c r="G689" s="585">
        <v>2</v>
      </c>
      <c r="H689" s="54"/>
      <c r="I689" s="518"/>
      <c r="J689" s="600">
        <f t="shared" si="8"/>
        <v>0</v>
      </c>
    </row>
    <row r="690" spans="1:10">
      <c r="A690" s="54"/>
      <c r="B690" s="54"/>
      <c r="C690" s="54"/>
      <c r="D690" s="54"/>
      <c r="E690" s="54"/>
      <c r="F690" s="531"/>
      <c r="G690" s="54"/>
      <c r="H690" s="54"/>
      <c r="I690" s="54"/>
      <c r="J690" s="600"/>
    </row>
    <row r="691" spans="1:10">
      <c r="A691" s="54" t="s">
        <v>339</v>
      </c>
      <c r="B691" s="502" t="s">
        <v>1316</v>
      </c>
      <c r="C691" s="54"/>
      <c r="D691" s="54"/>
      <c r="E691" s="54"/>
      <c r="F691" s="531"/>
      <c r="G691" s="54"/>
      <c r="H691" s="54"/>
      <c r="I691" s="54"/>
      <c r="J691" s="600"/>
    </row>
    <row r="692" spans="1:10">
      <c r="A692" s="54"/>
      <c r="B692" s="502" t="s">
        <v>1317</v>
      </c>
      <c r="C692" s="54"/>
      <c r="D692" s="54"/>
      <c r="E692" s="54"/>
      <c r="F692" s="531"/>
      <c r="G692" s="54"/>
      <c r="H692" s="54"/>
      <c r="I692" s="54"/>
      <c r="J692" s="600"/>
    </row>
    <row r="693" spans="1:10">
      <c r="A693" s="54"/>
      <c r="B693" s="502" t="s">
        <v>921</v>
      </c>
      <c r="C693" s="54"/>
      <c r="D693" s="54"/>
      <c r="E693" s="54"/>
      <c r="F693" s="585" t="s">
        <v>27</v>
      </c>
      <c r="G693" s="585">
        <v>2</v>
      </c>
      <c r="H693" s="503"/>
      <c r="I693" s="54"/>
      <c r="J693" s="600">
        <f t="shared" ref="J693:J695" si="9">H693*G693</f>
        <v>0</v>
      </c>
    </row>
    <row r="694" spans="1:10">
      <c r="A694" s="54"/>
      <c r="B694" s="502" t="s">
        <v>922</v>
      </c>
      <c r="C694" s="54"/>
      <c r="D694" s="54"/>
      <c r="E694" s="54"/>
      <c r="F694" s="585" t="s">
        <v>27</v>
      </c>
      <c r="G694" s="585">
        <v>3</v>
      </c>
      <c r="H694" s="503"/>
      <c r="I694" s="54"/>
      <c r="J694" s="600">
        <f t="shared" si="9"/>
        <v>0</v>
      </c>
    </row>
    <row r="695" spans="1:10">
      <c r="A695" s="54"/>
      <c r="B695" s="503" t="s">
        <v>923</v>
      </c>
      <c r="C695" s="54"/>
      <c r="D695" s="54"/>
      <c r="E695" s="54"/>
      <c r="F695" s="585" t="s">
        <v>27</v>
      </c>
      <c r="G695" s="585">
        <v>8</v>
      </c>
      <c r="H695" s="503"/>
      <c r="I695" s="54"/>
      <c r="J695" s="600">
        <f t="shared" si="9"/>
        <v>0</v>
      </c>
    </row>
    <row r="696" spans="1:10">
      <c r="A696" s="54"/>
      <c r="B696" s="54"/>
      <c r="C696" s="54"/>
      <c r="D696" s="54"/>
      <c r="E696" s="54"/>
      <c r="F696" s="531"/>
      <c r="G696" s="54"/>
      <c r="H696" s="503"/>
      <c r="I696" s="54"/>
      <c r="J696" s="600"/>
    </row>
    <row r="697" spans="1:10">
      <c r="A697" s="54" t="s">
        <v>341</v>
      </c>
      <c r="B697" s="502" t="s">
        <v>924</v>
      </c>
      <c r="C697" s="54"/>
      <c r="D697" s="54"/>
      <c r="E697" s="54"/>
      <c r="F697" s="531"/>
      <c r="G697" s="54"/>
      <c r="H697" s="54"/>
      <c r="I697" s="54"/>
      <c r="J697" s="600"/>
    </row>
    <row r="698" spans="1:10">
      <c r="A698" s="54"/>
      <c r="B698" s="502" t="s">
        <v>1318</v>
      </c>
      <c r="C698" s="54"/>
      <c r="D698" s="54"/>
      <c r="E698" s="54"/>
      <c r="F698" s="531"/>
      <c r="G698" s="54"/>
      <c r="H698" s="54"/>
      <c r="I698" s="54"/>
      <c r="J698" s="600"/>
    </row>
    <row r="699" spans="1:10">
      <c r="A699" s="54"/>
      <c r="B699" s="503" t="s">
        <v>925</v>
      </c>
      <c r="C699" s="54"/>
      <c r="D699" s="54"/>
      <c r="E699" s="54"/>
      <c r="F699" s="585" t="s">
        <v>27</v>
      </c>
      <c r="G699" s="585">
        <v>2</v>
      </c>
      <c r="H699" s="503"/>
      <c r="I699" s="54"/>
      <c r="J699" s="600">
        <f t="shared" ref="J699" si="10">H699*G699</f>
        <v>0</v>
      </c>
    </row>
    <row r="700" spans="1:10">
      <c r="A700" s="54"/>
      <c r="B700" s="54"/>
      <c r="C700" s="54"/>
      <c r="D700" s="54"/>
      <c r="E700" s="54"/>
      <c r="F700" s="531"/>
      <c r="G700" s="54"/>
      <c r="H700" s="54"/>
      <c r="I700" s="54"/>
      <c r="J700" s="600"/>
    </row>
    <row r="701" spans="1:10">
      <c r="A701" s="54" t="s">
        <v>343</v>
      </c>
      <c r="B701" s="502" t="s">
        <v>1319</v>
      </c>
      <c r="C701" s="54"/>
      <c r="D701" s="54"/>
      <c r="E701" s="54"/>
      <c r="F701" s="531"/>
      <c r="G701" s="54"/>
      <c r="H701" s="54"/>
      <c r="I701" s="54"/>
      <c r="J701" s="600"/>
    </row>
    <row r="702" spans="1:10">
      <c r="A702" s="54"/>
      <c r="B702" s="502" t="s">
        <v>1320</v>
      </c>
      <c r="C702" s="54"/>
      <c r="D702" s="54"/>
      <c r="E702" s="54"/>
      <c r="F702" s="531"/>
      <c r="G702" s="54"/>
      <c r="H702" s="54"/>
      <c r="I702" s="54"/>
      <c r="J702" s="600"/>
    </row>
    <row r="703" spans="1:10">
      <c r="A703" s="54"/>
      <c r="B703" s="503" t="s">
        <v>926</v>
      </c>
      <c r="C703" s="54"/>
      <c r="D703" s="54"/>
      <c r="E703" s="54"/>
      <c r="F703" s="585" t="s">
        <v>27</v>
      </c>
      <c r="G703" s="585">
        <v>1</v>
      </c>
      <c r="H703" s="503"/>
      <c r="I703" s="54"/>
      <c r="J703" s="600">
        <f t="shared" ref="J703:J704" si="11">H703*G703</f>
        <v>0</v>
      </c>
    </row>
    <row r="704" spans="1:10">
      <c r="A704" s="54"/>
      <c r="B704" s="503" t="s">
        <v>927</v>
      </c>
      <c r="C704" s="54"/>
      <c r="D704" s="54"/>
      <c r="E704" s="54"/>
      <c r="F704" s="585" t="s">
        <v>27</v>
      </c>
      <c r="G704" s="585">
        <v>4</v>
      </c>
      <c r="H704" s="503"/>
      <c r="I704" s="54"/>
      <c r="J704" s="600">
        <f t="shared" si="11"/>
        <v>0</v>
      </c>
    </row>
    <row r="705" spans="1:10">
      <c r="A705" s="54"/>
      <c r="B705" s="503"/>
      <c r="C705" s="54"/>
      <c r="D705" s="54"/>
      <c r="E705" s="54"/>
      <c r="G705" s="585"/>
      <c r="H705" s="54"/>
      <c r="I705" s="54"/>
      <c r="J705" s="600"/>
    </row>
    <row r="706" spans="1:10">
      <c r="A706" s="54" t="s">
        <v>344</v>
      </c>
      <c r="B706" s="502" t="s">
        <v>1321</v>
      </c>
      <c r="C706" s="54"/>
      <c r="D706" s="54"/>
      <c r="E706" s="54"/>
      <c r="F706" s="531"/>
      <c r="G706" s="54"/>
      <c r="H706" s="54"/>
      <c r="I706" s="54"/>
      <c r="J706" s="600"/>
    </row>
    <row r="707" spans="1:10">
      <c r="A707" s="54"/>
      <c r="B707" s="585" t="s">
        <v>928</v>
      </c>
      <c r="F707" s="531"/>
      <c r="G707" s="54"/>
      <c r="H707" s="54"/>
      <c r="I707" s="54"/>
      <c r="J707" s="600"/>
    </row>
    <row r="708" spans="1:10">
      <c r="A708" s="54"/>
      <c r="B708" s="585" t="s">
        <v>929</v>
      </c>
      <c r="F708" s="531"/>
      <c r="G708" s="54"/>
      <c r="H708" s="54"/>
      <c r="I708" s="54"/>
      <c r="J708" s="600"/>
    </row>
    <row r="709" spans="1:10">
      <c r="A709" s="54"/>
      <c r="B709" s="585" t="s">
        <v>930</v>
      </c>
      <c r="F709" s="531"/>
      <c r="G709" s="54"/>
      <c r="H709" s="54"/>
      <c r="I709" s="54"/>
      <c r="J709" s="600"/>
    </row>
    <row r="710" spans="1:10">
      <c r="A710" s="54"/>
      <c r="B710" s="585" t="s">
        <v>931</v>
      </c>
      <c r="F710" s="54" t="s">
        <v>27</v>
      </c>
      <c r="G710" s="54">
        <v>2</v>
      </c>
      <c r="H710" s="54"/>
      <c r="I710" s="54"/>
      <c r="J710" s="600">
        <f t="shared" ref="J710" si="12">H710*G710</f>
        <v>0</v>
      </c>
    </row>
    <row r="711" spans="1:10">
      <c r="A711" s="54"/>
      <c r="B711" s="54"/>
      <c r="C711" s="54"/>
      <c r="D711" s="54"/>
      <c r="E711" s="54"/>
      <c r="F711" s="531"/>
      <c r="G711" s="54"/>
      <c r="H711" s="54"/>
      <c r="I711" s="54"/>
      <c r="J711" s="600"/>
    </row>
    <row r="712" spans="1:10">
      <c r="A712" s="54" t="s">
        <v>345</v>
      </c>
      <c r="B712" s="502" t="s">
        <v>1322</v>
      </c>
      <c r="C712" s="54"/>
      <c r="D712" s="54"/>
      <c r="E712" s="54"/>
      <c r="F712" s="531"/>
      <c r="G712" s="54"/>
      <c r="H712" s="54"/>
      <c r="I712" s="54"/>
      <c r="J712" s="600"/>
    </row>
    <row r="713" spans="1:10">
      <c r="A713" s="54"/>
      <c r="B713" s="502" t="s">
        <v>932</v>
      </c>
      <c r="C713" s="529"/>
      <c r="D713" s="529"/>
      <c r="E713" s="529"/>
      <c r="F713" s="531"/>
      <c r="G713" s="54"/>
      <c r="H713" s="54"/>
      <c r="I713" s="54"/>
      <c r="J713" s="600"/>
    </row>
    <row r="714" spans="1:10">
      <c r="A714" s="54"/>
      <c r="B714" s="502" t="s">
        <v>933</v>
      </c>
      <c r="C714" s="529"/>
      <c r="D714" s="529"/>
      <c r="E714" s="529"/>
      <c r="F714" s="531"/>
      <c r="G714" s="54"/>
      <c r="H714" s="54"/>
      <c r="I714" s="54"/>
      <c r="J714" s="600"/>
    </row>
    <row r="715" spans="1:10">
      <c r="A715" s="54"/>
      <c r="B715" s="502" t="s">
        <v>934</v>
      </c>
      <c r="C715" s="529"/>
      <c r="D715" s="529"/>
      <c r="E715" s="529"/>
      <c r="F715" s="531"/>
      <c r="G715" s="54"/>
      <c r="H715" s="54"/>
      <c r="I715" s="54"/>
      <c r="J715" s="600"/>
    </row>
    <row r="716" spans="1:10">
      <c r="A716" s="54"/>
      <c r="B716" s="502" t="s">
        <v>935</v>
      </c>
      <c r="C716" s="529"/>
      <c r="D716" s="529"/>
      <c r="E716" s="529"/>
      <c r="F716" s="54" t="s">
        <v>27</v>
      </c>
      <c r="G716" s="54">
        <v>1</v>
      </c>
      <c r="H716" s="54"/>
      <c r="I716" s="54"/>
      <c r="J716" s="600">
        <f t="shared" ref="J716" si="13">H716*G716</f>
        <v>0</v>
      </c>
    </row>
    <row r="717" spans="1:10">
      <c r="A717" s="54"/>
      <c r="B717" s="54"/>
      <c r="C717" s="54"/>
      <c r="D717" s="54"/>
      <c r="E717" s="54"/>
      <c r="F717" s="531"/>
      <c r="G717" s="54"/>
      <c r="H717" s="54"/>
      <c r="I717" s="54"/>
      <c r="J717" s="600"/>
    </row>
    <row r="718" spans="1:10">
      <c r="A718" s="54" t="s">
        <v>346</v>
      </c>
      <c r="B718" s="502" t="s">
        <v>1323</v>
      </c>
      <c r="C718" s="54"/>
      <c r="D718" s="54"/>
      <c r="E718" s="54"/>
      <c r="F718" s="531"/>
      <c r="G718" s="54"/>
      <c r="H718" s="54"/>
      <c r="I718" s="54"/>
      <c r="J718" s="600"/>
    </row>
    <row r="719" spans="1:10">
      <c r="A719" s="54"/>
      <c r="B719" s="502" t="s">
        <v>936</v>
      </c>
      <c r="C719" s="54"/>
      <c r="D719" s="54"/>
      <c r="E719" s="54"/>
      <c r="F719" s="531"/>
      <c r="G719" s="54"/>
      <c r="H719" s="54"/>
      <c r="I719" s="54"/>
      <c r="J719" s="600"/>
    </row>
    <row r="720" spans="1:10">
      <c r="A720" s="54"/>
      <c r="B720" s="502" t="s">
        <v>937</v>
      </c>
      <c r="C720" s="529"/>
      <c r="D720" s="529"/>
      <c r="E720" s="529"/>
      <c r="F720" s="531"/>
      <c r="G720" s="54"/>
      <c r="H720" s="54"/>
      <c r="I720" s="54"/>
      <c r="J720" s="600"/>
    </row>
    <row r="721" spans="1:10">
      <c r="A721" s="54"/>
      <c r="B721" s="502" t="s">
        <v>938</v>
      </c>
      <c r="C721" s="529"/>
      <c r="D721" s="529"/>
      <c r="E721" s="529"/>
      <c r="F721" s="531"/>
      <c r="G721" s="54"/>
      <c r="H721" s="54"/>
      <c r="I721" s="54"/>
      <c r="J721" s="600"/>
    </row>
    <row r="722" spans="1:10">
      <c r="A722" s="54"/>
      <c r="B722" s="502" t="s">
        <v>939</v>
      </c>
      <c r="C722" s="529"/>
      <c r="D722" s="529"/>
      <c r="E722" s="529"/>
      <c r="F722" s="54" t="s">
        <v>27</v>
      </c>
      <c r="G722" s="54">
        <v>1</v>
      </c>
      <c r="H722" s="54"/>
      <c r="I722" s="54"/>
      <c r="J722" s="600">
        <f t="shared" ref="J722" si="14">H722*G722</f>
        <v>0</v>
      </c>
    </row>
    <row r="723" spans="1:10">
      <c r="A723" s="54"/>
      <c r="B723" s="502"/>
      <c r="C723" s="529"/>
      <c r="D723" s="529"/>
      <c r="E723" s="529"/>
      <c r="F723" s="54"/>
      <c r="G723" s="54"/>
      <c r="H723" s="54"/>
      <c r="I723" s="54"/>
      <c r="J723" s="600"/>
    </row>
    <row r="724" spans="1:10">
      <c r="A724" s="54" t="s">
        <v>347</v>
      </c>
      <c r="B724" s="502" t="s">
        <v>1324</v>
      </c>
      <c r="F724" s="54"/>
      <c r="G724" s="54"/>
      <c r="H724" s="54"/>
      <c r="I724" s="54"/>
      <c r="J724" s="600"/>
    </row>
    <row r="725" spans="1:10">
      <c r="A725" s="54"/>
      <c r="B725" s="502" t="s">
        <v>1325</v>
      </c>
      <c r="F725" s="54"/>
      <c r="G725" s="54"/>
      <c r="H725" s="54"/>
      <c r="I725" s="54"/>
      <c r="J725" s="600"/>
    </row>
    <row r="726" spans="1:10">
      <c r="A726" s="54"/>
      <c r="B726" s="502" t="s">
        <v>1326</v>
      </c>
      <c r="F726" s="54"/>
      <c r="G726" s="54"/>
      <c r="H726" s="54"/>
      <c r="I726" s="54"/>
      <c r="J726" s="600"/>
    </row>
    <row r="727" spans="1:10">
      <c r="A727" s="54"/>
      <c r="B727" s="502" t="s">
        <v>940</v>
      </c>
      <c r="F727" s="54"/>
      <c r="G727" s="54"/>
      <c r="H727" s="54"/>
      <c r="I727" s="54"/>
      <c r="J727" s="600"/>
    </row>
    <row r="728" spans="1:10">
      <c r="A728" s="54"/>
      <c r="B728" s="502" t="s">
        <v>941</v>
      </c>
      <c r="F728" s="54"/>
      <c r="G728" s="54"/>
      <c r="H728" s="54"/>
      <c r="I728" s="54"/>
      <c r="J728" s="600"/>
    </row>
    <row r="729" spans="1:10">
      <c r="A729" s="54"/>
      <c r="B729" s="585" t="s">
        <v>942</v>
      </c>
      <c r="F729" s="54"/>
      <c r="G729" s="54"/>
      <c r="H729" s="54"/>
      <c r="I729" s="54"/>
      <c r="J729" s="600"/>
    </row>
    <row r="730" spans="1:10">
      <c r="A730" s="54"/>
      <c r="B730" s="585" t="s">
        <v>1327</v>
      </c>
      <c r="F730" s="54" t="s">
        <v>27</v>
      </c>
      <c r="G730" s="54">
        <v>1</v>
      </c>
      <c r="H730" s="584"/>
      <c r="J730" s="600">
        <f t="shared" ref="J730" si="15">H730*G730</f>
        <v>0</v>
      </c>
    </row>
    <row r="731" spans="1:10">
      <c r="A731" s="54"/>
      <c r="B731" s="502"/>
      <c r="C731" s="529"/>
      <c r="D731" s="529"/>
      <c r="E731" s="529"/>
      <c r="F731" s="54"/>
      <c r="G731" s="54"/>
      <c r="H731" s="54"/>
      <c r="I731" s="54"/>
      <c r="J731" s="600"/>
    </row>
    <row r="732" spans="1:10">
      <c r="A732" s="54" t="s">
        <v>348</v>
      </c>
      <c r="B732" s="502" t="s">
        <v>943</v>
      </c>
      <c r="C732" s="54"/>
      <c r="D732" s="54"/>
      <c r="E732" s="54"/>
      <c r="F732" s="531"/>
      <c r="G732" s="54"/>
      <c r="H732" s="54"/>
      <c r="I732" s="54"/>
      <c r="J732" s="600"/>
    </row>
    <row r="733" spans="1:10">
      <c r="A733" s="54"/>
      <c r="B733" s="502" t="s">
        <v>944</v>
      </c>
      <c r="C733" s="54"/>
      <c r="D733" s="54"/>
      <c r="E733" s="54"/>
      <c r="F733" s="531"/>
      <c r="G733" s="54"/>
      <c r="H733" s="54"/>
      <c r="I733" s="54"/>
      <c r="J733" s="600"/>
    </row>
    <row r="734" spans="1:10">
      <c r="A734" s="54"/>
      <c r="B734" s="502" t="s">
        <v>945</v>
      </c>
      <c r="C734" s="54"/>
      <c r="D734" s="54"/>
      <c r="E734" s="54"/>
      <c r="F734" s="531"/>
      <c r="G734" s="54"/>
      <c r="H734" s="54"/>
      <c r="I734" s="54"/>
      <c r="J734" s="600"/>
    </row>
    <row r="735" spans="1:10">
      <c r="A735" s="54"/>
      <c r="B735" s="54"/>
      <c r="C735" s="54"/>
      <c r="D735" s="54"/>
      <c r="E735" s="54"/>
      <c r="F735" s="54" t="s">
        <v>27</v>
      </c>
      <c r="G735" s="54">
        <v>2</v>
      </c>
      <c r="H735" s="54"/>
      <c r="I735" s="54"/>
      <c r="J735" s="600">
        <f t="shared" ref="J735" si="16">H735*G735</f>
        <v>0</v>
      </c>
    </row>
    <row r="736" spans="1:10">
      <c r="A736" s="54" t="s">
        <v>349</v>
      </c>
      <c r="B736" s="502" t="s">
        <v>946</v>
      </c>
      <c r="C736" s="54"/>
      <c r="D736" s="54"/>
      <c r="E736" s="54"/>
      <c r="F736" s="54"/>
      <c r="G736" s="54"/>
      <c r="H736" s="54"/>
      <c r="I736" s="54"/>
      <c r="J736" s="600"/>
    </row>
    <row r="737" spans="1:10">
      <c r="A737" s="54"/>
      <c r="B737" s="502" t="s">
        <v>947</v>
      </c>
      <c r="C737" s="54"/>
      <c r="D737" s="54"/>
      <c r="E737" s="54"/>
      <c r="F737" s="54"/>
      <c r="G737" s="54"/>
      <c r="H737" s="54"/>
      <c r="I737" s="54"/>
      <c r="J737" s="600"/>
    </row>
    <row r="738" spans="1:10">
      <c r="A738" s="54"/>
      <c r="B738" s="502" t="s">
        <v>948</v>
      </c>
      <c r="C738" s="54"/>
      <c r="D738" s="54"/>
      <c r="E738" s="54"/>
      <c r="F738" s="54" t="s">
        <v>27</v>
      </c>
      <c r="G738" s="54">
        <v>4</v>
      </c>
      <c r="H738" s="54"/>
      <c r="I738" s="54"/>
      <c r="J738" s="600">
        <f t="shared" ref="J738" si="17">H738*G738</f>
        <v>0</v>
      </c>
    </row>
    <row r="739" spans="1:10">
      <c r="A739" s="54"/>
      <c r="B739" s="54"/>
      <c r="C739" s="54"/>
      <c r="D739" s="54"/>
      <c r="E739" s="54"/>
      <c r="F739" s="54"/>
      <c r="G739" s="54"/>
      <c r="H739" s="54"/>
      <c r="I739" s="54"/>
      <c r="J739" s="600"/>
    </row>
    <row r="740" spans="1:10">
      <c r="A740" s="54" t="s">
        <v>350</v>
      </c>
      <c r="B740" s="502" t="s">
        <v>766</v>
      </c>
      <c r="C740" s="54"/>
      <c r="D740" s="54"/>
      <c r="E740" s="54"/>
      <c r="F740" s="54"/>
      <c r="G740" s="54"/>
      <c r="H740" s="54"/>
      <c r="I740" s="54"/>
      <c r="J740" s="600"/>
    </row>
    <row r="741" spans="1:10">
      <c r="A741" s="54"/>
      <c r="B741" s="502" t="s">
        <v>949</v>
      </c>
      <c r="C741" s="54"/>
      <c r="D741" s="54"/>
      <c r="E741" s="54"/>
      <c r="F741" s="54"/>
      <c r="G741" s="54"/>
      <c r="H741" s="54"/>
      <c r="I741" s="54"/>
      <c r="J741" s="600"/>
    </row>
    <row r="742" spans="1:10">
      <c r="A742" s="54"/>
      <c r="B742" s="503" t="s">
        <v>950</v>
      </c>
      <c r="C742" s="54"/>
      <c r="D742" s="54"/>
      <c r="E742" s="54"/>
      <c r="F742" s="54" t="s">
        <v>27</v>
      </c>
      <c r="G742" s="54">
        <v>4</v>
      </c>
      <c r="H742" s="54"/>
      <c r="I742" s="54"/>
      <c r="J742" s="600">
        <f t="shared" ref="J742" si="18">H742*G742</f>
        <v>0</v>
      </c>
    </row>
    <row r="743" spans="1:10">
      <c r="A743" s="54"/>
      <c r="B743" s="54"/>
      <c r="C743" s="54"/>
      <c r="D743" s="54"/>
      <c r="E743" s="54"/>
      <c r="F743" s="54"/>
      <c r="G743" s="54"/>
      <c r="H743" s="54"/>
      <c r="I743" s="54"/>
      <c r="J743" s="600"/>
    </row>
    <row r="744" spans="1:10">
      <c r="A744" s="54" t="s">
        <v>356</v>
      </c>
      <c r="B744" s="502" t="s">
        <v>1365</v>
      </c>
      <c r="C744" s="54"/>
      <c r="D744" s="54"/>
      <c r="E744" s="54"/>
      <c r="F744" s="54"/>
      <c r="G744" s="54"/>
      <c r="H744" s="54"/>
      <c r="I744" s="54"/>
      <c r="J744" s="600"/>
    </row>
    <row r="745" spans="1:10">
      <c r="A745" s="54"/>
      <c r="B745" s="502" t="s">
        <v>1366</v>
      </c>
      <c r="C745" s="54"/>
      <c r="D745" s="54"/>
      <c r="E745" s="54"/>
      <c r="F745" s="54" t="s">
        <v>27</v>
      </c>
      <c r="G745" s="54">
        <v>2</v>
      </c>
      <c r="H745" s="54"/>
      <c r="I745" s="54"/>
      <c r="J745" s="600">
        <f t="shared" ref="J745" si="19">H745*G745</f>
        <v>0</v>
      </c>
    </row>
    <row r="746" spans="1:10">
      <c r="A746" s="54"/>
      <c r="B746" s="54"/>
      <c r="C746" s="54"/>
      <c r="D746" s="54"/>
      <c r="E746" s="54"/>
      <c r="F746" s="54"/>
      <c r="G746" s="54"/>
      <c r="H746" s="54"/>
      <c r="I746" s="54"/>
      <c r="J746" s="600"/>
    </row>
    <row r="747" spans="1:10">
      <c r="A747" s="54" t="s">
        <v>358</v>
      </c>
      <c r="B747" s="502" t="s">
        <v>951</v>
      </c>
      <c r="C747" s="54"/>
      <c r="D747" s="54"/>
      <c r="E747" s="54"/>
      <c r="F747" s="54"/>
      <c r="G747" s="54"/>
      <c r="H747" s="54"/>
      <c r="I747" s="54"/>
      <c r="J747" s="600"/>
    </row>
    <row r="748" spans="1:10">
      <c r="A748" s="54"/>
      <c r="B748" s="502" t="s">
        <v>952</v>
      </c>
      <c r="C748" s="54"/>
      <c r="D748" s="54"/>
      <c r="E748" s="54"/>
      <c r="F748" s="54"/>
      <c r="G748" s="54"/>
      <c r="H748" s="54"/>
      <c r="I748" s="54"/>
      <c r="J748" s="600"/>
    </row>
    <row r="749" spans="1:10">
      <c r="A749" s="54"/>
      <c r="B749" s="502" t="s">
        <v>953</v>
      </c>
      <c r="C749" s="54"/>
      <c r="D749" s="54"/>
      <c r="E749" s="54"/>
      <c r="F749" s="54"/>
      <c r="G749" s="54"/>
      <c r="H749" s="54"/>
      <c r="I749" s="54"/>
      <c r="J749" s="600"/>
    </row>
    <row r="750" spans="1:10">
      <c r="A750" s="54"/>
      <c r="B750" s="585" t="s">
        <v>954</v>
      </c>
      <c r="C750" s="54"/>
      <c r="D750" s="54"/>
      <c r="E750" s="54"/>
      <c r="F750" s="585" t="s">
        <v>27</v>
      </c>
      <c r="G750" s="585">
        <v>1</v>
      </c>
      <c r="H750" s="54"/>
      <c r="I750" s="54"/>
      <c r="J750" s="600">
        <f t="shared" ref="J750:J751" si="20">H750*G750</f>
        <v>0</v>
      </c>
    </row>
    <row r="751" spans="1:10">
      <c r="A751" s="54"/>
      <c r="B751" s="585" t="s">
        <v>955</v>
      </c>
      <c r="C751" s="54"/>
      <c r="D751" s="54"/>
      <c r="E751" s="54"/>
      <c r="F751" s="585" t="s">
        <v>27</v>
      </c>
      <c r="G751" s="585">
        <v>2</v>
      </c>
      <c r="H751" s="54"/>
      <c r="I751" s="54"/>
      <c r="J751" s="600">
        <f t="shared" si="20"/>
        <v>0</v>
      </c>
    </row>
    <row r="752" spans="1:10">
      <c r="A752" s="54"/>
      <c r="B752" s="54"/>
      <c r="C752" s="54"/>
      <c r="D752" s="54"/>
      <c r="E752" s="54"/>
      <c r="F752" s="54"/>
      <c r="G752" s="54"/>
      <c r="H752" s="54"/>
      <c r="I752" s="54"/>
      <c r="J752" s="600"/>
    </row>
    <row r="753" spans="1:10">
      <c r="A753" s="54" t="s">
        <v>360</v>
      </c>
      <c r="B753" s="502" t="s">
        <v>956</v>
      </c>
      <c r="C753" s="54"/>
      <c r="D753" s="54"/>
      <c r="E753" s="54"/>
      <c r="F753" s="54"/>
      <c r="G753" s="54"/>
      <c r="H753" s="54"/>
      <c r="I753" s="54"/>
      <c r="J753" s="600"/>
    </row>
    <row r="754" spans="1:10">
      <c r="A754" s="54"/>
      <c r="B754" s="502" t="s">
        <v>957</v>
      </c>
      <c r="C754" s="54"/>
      <c r="D754" s="54"/>
      <c r="E754" s="54"/>
      <c r="F754" s="54"/>
      <c r="G754" s="54"/>
      <c r="H754" s="54"/>
      <c r="I754" s="54"/>
      <c r="J754" s="600"/>
    </row>
    <row r="755" spans="1:10">
      <c r="A755" s="54"/>
      <c r="B755" s="502" t="s">
        <v>958</v>
      </c>
      <c r="C755" s="54"/>
      <c r="D755" s="54"/>
      <c r="E755" s="54"/>
      <c r="F755" s="54"/>
      <c r="G755" s="54"/>
      <c r="H755" s="54"/>
      <c r="I755" s="54"/>
      <c r="J755" s="600"/>
    </row>
    <row r="756" spans="1:10">
      <c r="A756" s="54"/>
      <c r="B756" s="502" t="s">
        <v>959</v>
      </c>
      <c r="C756" s="54"/>
      <c r="D756" s="54"/>
      <c r="E756" s="54"/>
      <c r="F756" s="54" t="s">
        <v>17</v>
      </c>
      <c r="G756" s="54">
        <v>165</v>
      </c>
      <c r="H756" s="54"/>
      <c r="I756" s="54"/>
      <c r="J756" s="600">
        <f t="shared" ref="J756" si="21">H756*G756</f>
        <v>0</v>
      </c>
    </row>
    <row r="757" spans="1:10">
      <c r="A757" s="54"/>
      <c r="B757" s="54"/>
      <c r="C757" s="54"/>
      <c r="D757" s="54"/>
      <c r="E757" s="54"/>
      <c r="F757" s="54"/>
      <c r="G757" s="54"/>
      <c r="H757" s="54"/>
      <c r="I757" s="54"/>
      <c r="J757" s="600"/>
    </row>
    <row r="758" spans="1:10">
      <c r="A758" s="54" t="s">
        <v>362</v>
      </c>
      <c r="B758" s="502" t="s">
        <v>1328</v>
      </c>
      <c r="C758" s="54"/>
      <c r="D758" s="54"/>
      <c r="E758" s="54"/>
      <c r="F758" s="54"/>
      <c r="G758" s="54"/>
      <c r="H758" s="54"/>
      <c r="I758" s="54"/>
      <c r="J758" s="600"/>
    </row>
    <row r="759" spans="1:10" ht="15.75">
      <c r="A759" s="54"/>
      <c r="B759" s="507" t="s">
        <v>1329</v>
      </c>
      <c r="C759" s="54"/>
      <c r="D759" s="54"/>
      <c r="E759" s="54"/>
      <c r="F759" s="54"/>
      <c r="G759" s="54"/>
      <c r="H759" s="54"/>
      <c r="I759" s="54"/>
      <c r="J759" s="600"/>
    </row>
    <row r="760" spans="1:10">
      <c r="A760" s="54"/>
      <c r="B760" s="502" t="s">
        <v>960</v>
      </c>
      <c r="C760" s="54"/>
      <c r="D760" s="54"/>
      <c r="E760" s="54"/>
      <c r="F760" s="54" t="s">
        <v>189</v>
      </c>
      <c r="G760" s="54">
        <v>25</v>
      </c>
      <c r="H760" s="54"/>
      <c r="I760" s="54"/>
      <c r="J760" s="600">
        <f t="shared" ref="J760" si="22">H760*G760</f>
        <v>0</v>
      </c>
    </row>
    <row r="761" spans="1:10">
      <c r="A761" s="54"/>
      <c r="B761" s="54"/>
      <c r="C761" s="54"/>
      <c r="D761" s="54"/>
      <c r="E761" s="54"/>
      <c r="F761" s="54"/>
      <c r="G761" s="54"/>
      <c r="H761" s="54"/>
      <c r="I761" s="54"/>
      <c r="J761" s="600"/>
    </row>
    <row r="762" spans="1:10">
      <c r="A762" s="54" t="s">
        <v>363</v>
      </c>
      <c r="B762" s="502" t="s">
        <v>961</v>
      </c>
      <c r="C762" s="54"/>
      <c r="D762" s="54"/>
      <c r="E762" s="54"/>
      <c r="F762" s="54"/>
      <c r="G762" s="54"/>
      <c r="H762" s="54"/>
      <c r="I762" s="54"/>
      <c r="J762" s="600"/>
    </row>
    <row r="763" spans="1:10">
      <c r="A763" s="54"/>
      <c r="B763" s="502" t="s">
        <v>962</v>
      </c>
      <c r="C763" s="54"/>
      <c r="D763" s="54"/>
      <c r="E763" s="54"/>
      <c r="F763" s="54"/>
      <c r="G763" s="54"/>
      <c r="H763" s="54"/>
      <c r="I763" s="54"/>
      <c r="J763" s="600"/>
    </row>
    <row r="764" spans="1:10">
      <c r="A764" s="54"/>
      <c r="B764" s="502" t="s">
        <v>963</v>
      </c>
      <c r="C764" s="54"/>
      <c r="D764" s="54"/>
      <c r="E764" s="54"/>
      <c r="F764" s="54"/>
      <c r="G764" s="54"/>
      <c r="H764" s="54"/>
      <c r="I764" s="54"/>
      <c r="J764" s="600"/>
    </row>
    <row r="765" spans="1:10">
      <c r="A765" s="54"/>
      <c r="B765" s="502" t="s">
        <v>964</v>
      </c>
      <c r="C765" s="54"/>
      <c r="D765" s="54"/>
      <c r="E765" s="54"/>
      <c r="F765" s="54" t="s">
        <v>590</v>
      </c>
      <c r="G765" s="54">
        <v>1</v>
      </c>
      <c r="H765" s="54"/>
      <c r="I765" s="54"/>
      <c r="J765" s="600">
        <f t="shared" ref="J765" si="23">H765*G765</f>
        <v>0</v>
      </c>
    </row>
    <row r="766" spans="1:10">
      <c r="A766" s="54"/>
      <c r="B766" s="54"/>
      <c r="C766" s="54"/>
      <c r="D766" s="54"/>
      <c r="E766" s="54"/>
      <c r="F766" s="54"/>
      <c r="G766" s="54"/>
      <c r="H766" s="54"/>
      <c r="I766" s="54"/>
      <c r="J766" s="600"/>
    </row>
    <row r="767" spans="1:10">
      <c r="A767" s="54" t="s">
        <v>364</v>
      </c>
      <c r="B767" s="502" t="s">
        <v>965</v>
      </c>
      <c r="C767" s="54"/>
      <c r="D767" s="54"/>
      <c r="E767" s="54"/>
      <c r="F767" s="54"/>
      <c r="G767" s="54"/>
      <c r="H767" s="54"/>
      <c r="I767" s="54"/>
      <c r="J767" s="600"/>
    </row>
    <row r="768" spans="1:10">
      <c r="A768" s="54"/>
      <c r="B768" s="502" t="s">
        <v>966</v>
      </c>
      <c r="C768" s="54"/>
      <c r="D768" s="54"/>
      <c r="E768" s="54"/>
      <c r="F768" s="54"/>
      <c r="G768" s="54"/>
      <c r="H768" s="54"/>
      <c r="I768" s="54"/>
      <c r="J768" s="600"/>
    </row>
    <row r="769" spans="1:10">
      <c r="A769" s="54"/>
      <c r="B769" s="502" t="s">
        <v>967</v>
      </c>
      <c r="C769" s="54"/>
      <c r="D769" s="54"/>
      <c r="E769" s="54"/>
      <c r="F769" s="54"/>
      <c r="G769" s="54"/>
      <c r="H769" s="54"/>
      <c r="I769" s="54"/>
      <c r="J769" s="600"/>
    </row>
    <row r="770" spans="1:10">
      <c r="A770" s="54"/>
      <c r="B770" s="502" t="s">
        <v>968</v>
      </c>
      <c r="C770" s="54"/>
      <c r="D770" s="54"/>
      <c r="E770" s="54"/>
      <c r="F770" s="54"/>
      <c r="G770" s="54"/>
      <c r="H770" s="54"/>
      <c r="I770" s="54"/>
      <c r="J770" s="600"/>
    </row>
    <row r="771" spans="1:10">
      <c r="A771" s="54"/>
      <c r="B771" s="502" t="s">
        <v>969</v>
      </c>
      <c r="C771" s="54"/>
      <c r="D771" s="54"/>
      <c r="E771" s="54"/>
      <c r="F771" s="54" t="s">
        <v>590</v>
      </c>
      <c r="G771" s="54">
        <v>1</v>
      </c>
      <c r="H771" s="54"/>
      <c r="I771" s="54"/>
      <c r="J771" s="600">
        <f t="shared" ref="J771" si="24">H771*G771</f>
        <v>0</v>
      </c>
    </row>
    <row r="772" spans="1:10">
      <c r="A772" s="54"/>
      <c r="B772" s="54"/>
      <c r="C772" s="54"/>
      <c r="D772" s="54"/>
      <c r="E772" s="54"/>
      <c r="F772" s="54"/>
      <c r="G772" s="54"/>
      <c r="H772" s="54"/>
      <c r="I772" s="54"/>
      <c r="J772" s="600"/>
    </row>
    <row r="773" spans="1:10">
      <c r="A773" s="54" t="s">
        <v>366</v>
      </c>
      <c r="B773" s="502" t="s">
        <v>970</v>
      </c>
      <c r="C773" s="54"/>
      <c r="D773" s="54"/>
      <c r="E773" s="54"/>
      <c r="F773" s="54"/>
      <c r="G773" s="54"/>
      <c r="H773" s="54"/>
      <c r="I773" s="54"/>
      <c r="J773" s="600"/>
    </row>
    <row r="774" spans="1:10">
      <c r="A774" s="54"/>
      <c r="B774" s="502" t="s">
        <v>971</v>
      </c>
      <c r="C774" s="54"/>
      <c r="D774" s="54"/>
      <c r="E774" s="54"/>
      <c r="F774" s="54"/>
      <c r="G774" s="54"/>
      <c r="H774" s="54"/>
      <c r="I774" s="54"/>
      <c r="J774" s="600"/>
    </row>
    <row r="775" spans="1:10">
      <c r="A775" s="54"/>
      <c r="B775" s="503" t="s">
        <v>972</v>
      </c>
      <c r="C775" s="54"/>
      <c r="D775" s="54"/>
      <c r="E775" s="54"/>
      <c r="F775" s="54" t="s">
        <v>590</v>
      </c>
      <c r="G775" s="54">
        <v>1</v>
      </c>
      <c r="H775" s="54"/>
      <c r="I775" s="54"/>
      <c r="J775" s="600">
        <f t="shared" ref="J775" si="25">H775*G775</f>
        <v>0</v>
      </c>
    </row>
    <row r="776" spans="1:10">
      <c r="A776" s="54"/>
      <c r="B776" s="54"/>
      <c r="C776" s="54"/>
      <c r="D776" s="54"/>
      <c r="E776" s="54"/>
      <c r="F776" s="54"/>
      <c r="G776" s="54"/>
      <c r="H776" s="54"/>
      <c r="I776" s="54"/>
      <c r="J776" s="600"/>
    </row>
    <row r="777" spans="1:10">
      <c r="A777" s="54" t="s">
        <v>368</v>
      </c>
      <c r="B777" s="502" t="s">
        <v>973</v>
      </c>
      <c r="C777" s="54"/>
      <c r="D777" s="54"/>
      <c r="E777" s="54"/>
      <c r="F777" s="54" t="s">
        <v>590</v>
      </c>
      <c r="G777" s="54">
        <v>1</v>
      </c>
      <c r="H777" s="54"/>
      <c r="I777" s="54"/>
      <c r="J777" s="600">
        <f t="shared" ref="J777" si="26">H777*G777</f>
        <v>0</v>
      </c>
    </row>
    <row r="778" spans="1:10" ht="15.75" thickBot="1">
      <c r="A778" s="543"/>
      <c r="B778" s="543"/>
      <c r="C778" s="543"/>
      <c r="D778" s="543"/>
      <c r="E778" s="543"/>
      <c r="F778" s="543"/>
      <c r="G778" s="543"/>
      <c r="H778" s="543"/>
      <c r="I778" s="543"/>
      <c r="J778" s="603"/>
    </row>
    <row r="779" spans="1:10" ht="15.75" thickTop="1">
      <c r="A779" s="54"/>
      <c r="B779" s="54"/>
      <c r="C779" s="54"/>
      <c r="D779" s="54"/>
      <c r="E779" s="54"/>
      <c r="F779" s="54"/>
      <c r="G779" s="54"/>
      <c r="H779" s="54"/>
      <c r="I779" s="54"/>
      <c r="J779" s="600"/>
    </row>
    <row r="780" spans="1:10">
      <c r="A780" s="54" t="s">
        <v>974</v>
      </c>
      <c r="B780" s="536"/>
      <c r="C780" s="537"/>
      <c r="D780" s="538"/>
      <c r="E780" s="538"/>
      <c r="G780" s="585"/>
      <c r="H780" s="54"/>
      <c r="I780" s="54"/>
      <c r="J780" s="600">
        <f>SUM(J580:J779)</f>
        <v>0</v>
      </c>
    </row>
    <row r="781" spans="1:10">
      <c r="A781" s="54"/>
      <c r="B781" s="536"/>
      <c r="C781" s="537"/>
      <c r="D781" s="538"/>
      <c r="E781" s="538"/>
      <c r="G781" s="585"/>
      <c r="H781" s="54"/>
      <c r="I781" s="54"/>
      <c r="J781" s="600"/>
    </row>
    <row r="782" spans="1:10">
      <c r="A782" s="54"/>
      <c r="B782" s="536"/>
      <c r="C782" s="537"/>
      <c r="D782" s="538"/>
      <c r="E782" s="538"/>
      <c r="G782" s="585"/>
      <c r="H782" s="54"/>
      <c r="I782" s="54"/>
      <c r="J782" s="600"/>
    </row>
    <row r="783" spans="1:10">
      <c r="A783" s="54"/>
      <c r="B783" s="54"/>
      <c r="C783" s="54"/>
      <c r="D783" s="54"/>
      <c r="E783" s="54"/>
      <c r="F783" s="54"/>
      <c r="G783" s="54"/>
      <c r="H783" s="54"/>
      <c r="I783" s="54"/>
      <c r="J783" s="600"/>
    </row>
    <row r="784" spans="1:10">
      <c r="A784" s="502" t="s">
        <v>254</v>
      </c>
      <c r="B784" s="54"/>
      <c r="C784" s="54"/>
      <c r="D784" s="54"/>
      <c r="E784" s="54"/>
      <c r="F784" s="531"/>
      <c r="G784" s="54"/>
      <c r="H784" s="54"/>
      <c r="I784" s="54"/>
      <c r="J784" s="600"/>
    </row>
    <row r="785" spans="1:10">
      <c r="A785" s="502" t="s">
        <v>975</v>
      </c>
      <c r="B785" s="54"/>
      <c r="C785" s="54"/>
      <c r="D785" s="54"/>
      <c r="E785" s="54"/>
      <c r="F785" s="531"/>
      <c r="G785" s="54"/>
      <c r="H785" s="54"/>
      <c r="I785" s="54"/>
      <c r="J785" s="600"/>
    </row>
    <row r="786" spans="1:10">
      <c r="A786" s="502" t="s">
        <v>976</v>
      </c>
      <c r="B786" s="54"/>
      <c r="C786" s="54"/>
      <c r="D786" s="54"/>
      <c r="E786" s="54"/>
      <c r="F786" s="531"/>
      <c r="G786" s="54"/>
      <c r="H786" s="54"/>
      <c r="I786" s="54"/>
      <c r="J786" s="600"/>
    </row>
    <row r="787" spans="1:10">
      <c r="A787" s="502" t="s">
        <v>977</v>
      </c>
      <c r="B787" s="54"/>
      <c r="C787" s="54"/>
      <c r="D787" s="54"/>
      <c r="E787" s="54"/>
      <c r="F787" s="531"/>
      <c r="G787" s="54"/>
      <c r="H787" s="54"/>
      <c r="I787" s="54"/>
      <c r="J787" s="600"/>
    </row>
    <row r="788" spans="1:10">
      <c r="A788" s="502"/>
      <c r="B788" s="54"/>
      <c r="C788" s="54"/>
      <c r="D788" s="54"/>
      <c r="E788" s="54"/>
      <c r="F788" s="531"/>
      <c r="G788" s="54"/>
      <c r="H788" s="54"/>
      <c r="I788" s="54"/>
      <c r="J788" s="600"/>
    </row>
    <row r="789" spans="1:10">
      <c r="A789" s="502"/>
      <c r="B789" s="54"/>
      <c r="C789" s="54"/>
      <c r="D789" s="54"/>
      <c r="E789" s="54"/>
      <c r="F789" s="531"/>
      <c r="G789" s="54"/>
      <c r="H789" s="54"/>
      <c r="I789" s="54"/>
      <c r="J789" s="600"/>
    </row>
    <row r="790" spans="1:10">
      <c r="A790" s="54" t="s">
        <v>978</v>
      </c>
      <c r="B790" s="54"/>
      <c r="C790" s="54"/>
      <c r="D790" s="54"/>
      <c r="E790" s="54"/>
      <c r="F790" s="531"/>
      <c r="G790" s="54"/>
      <c r="H790" s="54"/>
      <c r="I790" s="54"/>
      <c r="J790" s="600"/>
    </row>
    <row r="791" spans="1:10">
      <c r="A791" s="54"/>
      <c r="B791" s="54"/>
      <c r="C791" s="54"/>
      <c r="D791" s="54"/>
      <c r="E791" s="54"/>
      <c r="F791" s="531"/>
      <c r="G791" s="54"/>
      <c r="H791" s="54"/>
      <c r="I791" s="54"/>
      <c r="J791" s="600"/>
    </row>
    <row r="792" spans="1:10">
      <c r="A792" s="502" t="s">
        <v>1</v>
      </c>
      <c r="B792" s="502" t="s">
        <v>979</v>
      </c>
      <c r="G792" s="585"/>
      <c r="H792" s="503"/>
      <c r="J792" s="593"/>
    </row>
    <row r="793" spans="1:10">
      <c r="A793" s="502"/>
      <c r="B793" s="502" t="s">
        <v>1330</v>
      </c>
      <c r="G793" s="585"/>
      <c r="H793" s="503"/>
      <c r="J793" s="593"/>
    </row>
    <row r="794" spans="1:10">
      <c r="A794" s="502"/>
      <c r="B794" s="502" t="s">
        <v>980</v>
      </c>
      <c r="G794" s="585"/>
      <c r="H794" s="503"/>
      <c r="J794" s="593"/>
    </row>
    <row r="795" spans="1:10">
      <c r="A795" s="502"/>
      <c r="B795" s="502" t="s">
        <v>981</v>
      </c>
      <c r="G795" s="585"/>
      <c r="H795" s="503"/>
      <c r="J795" s="593"/>
    </row>
    <row r="796" spans="1:10">
      <c r="A796" s="585"/>
      <c r="B796" s="502" t="s">
        <v>982</v>
      </c>
      <c r="G796" s="585"/>
      <c r="H796" s="503"/>
      <c r="J796" s="593"/>
    </row>
    <row r="797" spans="1:10">
      <c r="A797" s="585"/>
      <c r="B797" s="585" t="s">
        <v>983</v>
      </c>
      <c r="F797" s="585" t="s">
        <v>27</v>
      </c>
      <c r="G797" s="585">
        <v>8</v>
      </c>
      <c r="H797" s="503"/>
      <c r="J797" s="593">
        <f>H797*G797</f>
        <v>0</v>
      </c>
    </row>
    <row r="798" spans="1:10">
      <c r="A798" s="585"/>
      <c r="G798" s="585"/>
      <c r="H798" s="503"/>
      <c r="J798" s="593"/>
    </row>
    <row r="799" spans="1:10">
      <c r="A799" s="585" t="s">
        <v>5</v>
      </c>
      <c r="B799" s="585" t="s">
        <v>984</v>
      </c>
      <c r="G799" s="585"/>
      <c r="H799" s="503"/>
      <c r="J799" s="593"/>
    </row>
    <row r="800" spans="1:10">
      <c r="A800" s="585"/>
      <c r="B800" s="585" t="s">
        <v>1331</v>
      </c>
      <c r="F800" s="585" t="s">
        <v>27</v>
      </c>
      <c r="G800" s="585">
        <v>8</v>
      </c>
      <c r="H800" s="503"/>
      <c r="J800" s="593">
        <f>H800*G800</f>
        <v>0</v>
      </c>
    </row>
    <row r="801" spans="1:10">
      <c r="A801" s="585"/>
      <c r="G801" s="585"/>
      <c r="H801" s="503"/>
      <c r="J801" s="593"/>
    </row>
    <row r="802" spans="1:10">
      <c r="A802" s="502" t="s">
        <v>7</v>
      </c>
      <c r="B802" s="585" t="s">
        <v>985</v>
      </c>
      <c r="G802" s="585"/>
      <c r="H802" s="503"/>
      <c r="J802" s="593"/>
    </row>
    <row r="803" spans="1:10">
      <c r="A803" s="502"/>
      <c r="B803" s="502" t="s">
        <v>986</v>
      </c>
      <c r="G803" s="585"/>
      <c r="H803" s="503"/>
      <c r="J803" s="593"/>
    </row>
    <row r="804" spans="1:10">
      <c r="A804" s="502"/>
      <c r="B804" s="502" t="s">
        <v>1332</v>
      </c>
      <c r="G804" s="585"/>
      <c r="H804" s="503"/>
      <c r="J804" s="593"/>
    </row>
    <row r="805" spans="1:10">
      <c r="A805" s="502"/>
      <c r="B805" s="502" t="s">
        <v>987</v>
      </c>
      <c r="F805" s="585" t="s">
        <v>27</v>
      </c>
      <c r="G805" s="585">
        <v>8</v>
      </c>
      <c r="H805" s="503"/>
      <c r="J805" s="593">
        <f>H805*G805</f>
        <v>0</v>
      </c>
    </row>
    <row r="806" spans="1:10">
      <c r="A806" s="502"/>
      <c r="B806" s="502" t="s">
        <v>988</v>
      </c>
      <c r="F806" s="585" t="s">
        <v>27</v>
      </c>
      <c r="G806" s="585">
        <v>1</v>
      </c>
      <c r="H806" s="503"/>
      <c r="J806" s="593">
        <f>H806*G806</f>
        <v>0</v>
      </c>
    </row>
    <row r="807" spans="1:10">
      <c r="A807" s="502"/>
      <c r="B807" s="502"/>
      <c r="G807" s="585"/>
      <c r="H807" s="503"/>
      <c r="J807" s="593"/>
    </row>
    <row r="808" spans="1:10">
      <c r="A808" s="502" t="s">
        <v>8</v>
      </c>
      <c r="B808" s="502" t="s">
        <v>989</v>
      </c>
      <c r="G808" s="585"/>
      <c r="H808" s="503"/>
      <c r="J808" s="593"/>
    </row>
    <row r="809" spans="1:10">
      <c r="A809" s="502"/>
      <c r="B809" s="502" t="s">
        <v>1333</v>
      </c>
      <c r="G809" s="585"/>
      <c r="H809" s="503"/>
      <c r="J809" s="593"/>
    </row>
    <row r="810" spans="1:10">
      <c r="A810" s="585"/>
      <c r="B810" s="502" t="s">
        <v>990</v>
      </c>
      <c r="G810" s="585"/>
      <c r="H810" s="503"/>
      <c r="J810" s="593"/>
    </row>
    <row r="811" spans="1:10">
      <c r="A811" s="585"/>
      <c r="B811" s="585" t="s">
        <v>991</v>
      </c>
      <c r="G811" s="585"/>
    </row>
    <row r="812" spans="1:10">
      <c r="A812" s="585"/>
      <c r="B812" s="585" t="s">
        <v>992</v>
      </c>
      <c r="G812" s="585"/>
    </row>
    <row r="813" spans="1:10">
      <c r="A813" s="585"/>
      <c r="B813" s="585" t="s">
        <v>993</v>
      </c>
      <c r="G813" s="585"/>
    </row>
    <row r="814" spans="1:10">
      <c r="A814" s="585"/>
      <c r="B814" s="585" t="s">
        <v>994</v>
      </c>
      <c r="F814" s="585" t="s">
        <v>27</v>
      </c>
      <c r="G814" s="585">
        <v>1</v>
      </c>
      <c r="H814" s="503"/>
      <c r="J814" s="593">
        <f>H814*G814</f>
        <v>0</v>
      </c>
    </row>
    <row r="815" spans="1:10">
      <c r="A815" s="502"/>
      <c r="G815" s="585"/>
    </row>
    <row r="816" spans="1:10">
      <c r="A816" s="502" t="s">
        <v>9</v>
      </c>
      <c r="B816" s="585" t="s">
        <v>1334</v>
      </c>
      <c r="G816" s="585"/>
      <c r="H816" s="503"/>
      <c r="J816" s="593"/>
    </row>
    <row r="817" spans="1:10">
      <c r="A817" s="502"/>
      <c r="B817" s="585" t="s">
        <v>1335</v>
      </c>
      <c r="G817" s="585"/>
      <c r="H817" s="503"/>
      <c r="J817" s="593"/>
    </row>
    <row r="818" spans="1:10">
      <c r="A818" s="502"/>
      <c r="B818" s="585" t="s">
        <v>996</v>
      </c>
      <c r="F818" s="585" t="s">
        <v>27</v>
      </c>
      <c r="G818" s="585">
        <v>1</v>
      </c>
      <c r="H818" s="503"/>
      <c r="J818" s="593">
        <f>H818*G818</f>
        <v>0</v>
      </c>
    </row>
    <row r="819" spans="1:10">
      <c r="A819" s="502"/>
      <c r="G819" s="585"/>
      <c r="H819" s="503"/>
      <c r="J819" s="593"/>
    </row>
    <row r="820" spans="1:10">
      <c r="A820" s="502" t="s">
        <v>13</v>
      </c>
      <c r="B820" s="526" t="s">
        <v>1336</v>
      </c>
      <c r="C820" s="514"/>
      <c r="D820" s="514"/>
      <c r="E820" s="514"/>
      <c r="F820" s="514"/>
      <c r="G820" s="585"/>
      <c r="J820" s="593"/>
    </row>
    <row r="821" spans="1:10">
      <c r="A821" s="502"/>
      <c r="B821" s="526" t="s">
        <v>1337</v>
      </c>
      <c r="C821" s="514"/>
      <c r="D821" s="514"/>
      <c r="E821" s="514"/>
      <c r="F821" s="514"/>
      <c r="G821" s="585"/>
      <c r="J821" s="593"/>
    </row>
    <row r="822" spans="1:10">
      <c r="A822" s="502"/>
      <c r="B822" s="526" t="s">
        <v>1338</v>
      </c>
      <c r="C822" s="514"/>
      <c r="D822" s="514"/>
      <c r="E822" s="514"/>
      <c r="F822" s="514"/>
      <c r="G822" s="585"/>
      <c r="J822" s="593"/>
    </row>
    <row r="823" spans="1:10">
      <c r="A823" s="502"/>
      <c r="B823" s="526" t="s">
        <v>1339</v>
      </c>
      <c r="C823" s="514"/>
      <c r="D823" s="514"/>
      <c r="E823" s="514"/>
      <c r="F823" s="514"/>
      <c r="G823" s="585"/>
      <c r="J823" s="593"/>
    </row>
    <row r="824" spans="1:10">
      <c r="A824" s="502"/>
      <c r="B824" s="502" t="s">
        <v>998</v>
      </c>
      <c r="C824" s="513"/>
      <c r="F824" s="504" t="s">
        <v>999</v>
      </c>
      <c r="G824" s="584">
        <v>4</v>
      </c>
      <c r="H824" s="503"/>
      <c r="J824" s="593">
        <f>H824*G824</f>
        <v>0</v>
      </c>
    </row>
    <row r="825" spans="1:10">
      <c r="A825" s="502"/>
      <c r="B825" s="502"/>
      <c r="C825" s="513"/>
      <c r="F825" s="504"/>
      <c r="G825" s="584"/>
      <c r="H825" s="503"/>
      <c r="J825" s="593"/>
    </row>
    <row r="826" spans="1:10">
      <c r="A826" s="502" t="s">
        <v>14</v>
      </c>
      <c r="B826" s="526" t="s">
        <v>997</v>
      </c>
      <c r="C826" s="514"/>
      <c r="D826" s="514"/>
      <c r="E826" s="514"/>
      <c r="F826" s="514"/>
      <c r="G826" s="585"/>
      <c r="J826" s="593"/>
    </row>
    <row r="827" spans="1:10">
      <c r="A827" s="502"/>
      <c r="B827" s="526" t="s">
        <v>1000</v>
      </c>
      <c r="C827" s="514"/>
      <c r="D827" s="514"/>
      <c r="E827" s="514"/>
      <c r="F827" s="514"/>
      <c r="G827" s="585"/>
      <c r="J827" s="593"/>
    </row>
    <row r="828" spans="1:10">
      <c r="A828" s="502"/>
      <c r="B828" s="526" t="s">
        <v>1340</v>
      </c>
      <c r="C828" s="514"/>
      <c r="D828" s="514"/>
      <c r="E828" s="514"/>
      <c r="F828" s="514"/>
      <c r="G828" s="585"/>
      <c r="J828" s="593"/>
    </row>
    <row r="829" spans="1:10">
      <c r="A829" s="502"/>
      <c r="B829" s="526" t="s">
        <v>1341</v>
      </c>
      <c r="C829" s="514"/>
      <c r="D829" s="514"/>
      <c r="E829" s="514"/>
      <c r="F829" s="514"/>
      <c r="G829" s="585"/>
      <c r="J829" s="593"/>
    </row>
    <row r="830" spans="1:10">
      <c r="A830" s="502"/>
      <c r="B830" s="502" t="s">
        <v>1001</v>
      </c>
      <c r="C830" s="513"/>
      <c r="F830" s="504" t="s">
        <v>999</v>
      </c>
      <c r="G830" s="584">
        <v>10</v>
      </c>
      <c r="H830" s="503"/>
      <c r="J830" s="593">
        <f>H830*G830</f>
        <v>0</v>
      </c>
    </row>
    <row r="831" spans="1:10">
      <c r="A831" s="502"/>
      <c r="B831" s="502"/>
      <c r="C831" s="513"/>
      <c r="F831" s="504"/>
      <c r="G831" s="584"/>
      <c r="H831" s="503"/>
      <c r="J831" s="593"/>
    </row>
    <row r="832" spans="1:10">
      <c r="A832" s="502" t="s">
        <v>15</v>
      </c>
      <c r="B832" s="502" t="s">
        <v>1342</v>
      </c>
      <c r="G832" s="585"/>
      <c r="H832" s="503"/>
      <c r="J832" s="593"/>
    </row>
    <row r="833" spans="1:10">
      <c r="A833" s="502"/>
      <c r="B833" s="502" t="s">
        <v>1343</v>
      </c>
      <c r="G833" s="585"/>
      <c r="H833" s="503"/>
      <c r="J833" s="593"/>
    </row>
    <row r="834" spans="1:10">
      <c r="A834" s="502"/>
      <c r="B834" s="540" t="s">
        <v>1002</v>
      </c>
      <c r="F834" s="504" t="s">
        <v>27</v>
      </c>
      <c r="G834" s="584">
        <v>5</v>
      </c>
      <c r="H834" s="503"/>
      <c r="J834" s="593">
        <f>H834*G834</f>
        <v>0</v>
      </c>
    </row>
    <row r="835" spans="1:10">
      <c r="A835" s="502"/>
      <c r="B835" s="502"/>
      <c r="G835" s="585"/>
      <c r="H835" s="503"/>
      <c r="J835" s="593"/>
    </row>
    <row r="836" spans="1:10">
      <c r="A836" s="502" t="s">
        <v>16</v>
      </c>
      <c r="B836" s="526" t="s">
        <v>1003</v>
      </c>
      <c r="C836" s="514"/>
      <c r="D836" s="514"/>
      <c r="E836" s="514"/>
      <c r="F836" s="514"/>
      <c r="G836" s="585"/>
      <c r="H836" s="503"/>
      <c r="J836" s="593"/>
    </row>
    <row r="837" spans="1:10">
      <c r="A837" s="502"/>
      <c r="B837" s="526" t="s">
        <v>1004</v>
      </c>
      <c r="C837" s="514"/>
      <c r="D837" s="514"/>
      <c r="E837" s="514"/>
      <c r="F837" s="514"/>
      <c r="G837" s="585"/>
      <c r="H837" s="503"/>
      <c r="J837" s="593"/>
    </row>
    <row r="838" spans="1:10">
      <c r="A838" s="502"/>
      <c r="B838" s="541" t="s">
        <v>1005</v>
      </c>
      <c r="C838" s="514"/>
      <c r="D838" s="514"/>
      <c r="E838" s="514"/>
      <c r="F838" s="504" t="s">
        <v>27</v>
      </c>
      <c r="G838" s="584">
        <v>1</v>
      </c>
      <c r="H838" s="503"/>
      <c r="J838" s="593">
        <f>H838*G838</f>
        <v>0</v>
      </c>
    </row>
    <row r="839" spans="1:10">
      <c r="A839" s="502"/>
      <c r="B839" s="541" t="s">
        <v>1006</v>
      </c>
      <c r="C839" s="514"/>
      <c r="D839" s="514"/>
      <c r="E839" s="514"/>
      <c r="F839" s="504" t="s">
        <v>27</v>
      </c>
      <c r="G839" s="584">
        <v>1</v>
      </c>
      <c r="H839" s="503"/>
      <c r="J839" s="593">
        <f>H839*G839</f>
        <v>0</v>
      </c>
    </row>
    <row r="840" spans="1:10">
      <c r="A840" s="502"/>
      <c r="B840" s="502"/>
      <c r="G840" s="585"/>
      <c r="H840" s="503"/>
      <c r="J840" s="593"/>
    </row>
    <row r="841" spans="1:10">
      <c r="A841" s="502" t="s">
        <v>19</v>
      </c>
      <c r="B841" s="502" t="s">
        <v>1007</v>
      </c>
      <c r="G841" s="585"/>
      <c r="H841" s="503"/>
      <c r="J841" s="593"/>
    </row>
    <row r="842" spans="1:10">
      <c r="A842" s="502"/>
      <c r="B842" s="502" t="s">
        <v>1008</v>
      </c>
      <c r="G842" s="585"/>
      <c r="H842" s="503"/>
      <c r="J842" s="593"/>
    </row>
    <row r="843" spans="1:10">
      <c r="A843" s="502"/>
      <c r="B843" s="502" t="s">
        <v>1009</v>
      </c>
      <c r="G843" s="585"/>
      <c r="H843" s="503"/>
      <c r="J843" s="593"/>
    </row>
    <row r="844" spans="1:10">
      <c r="A844" s="502"/>
      <c r="B844" s="502" t="s">
        <v>1010</v>
      </c>
      <c r="G844" s="585"/>
      <c r="H844" s="503"/>
      <c r="J844" s="593"/>
    </row>
    <row r="845" spans="1:10">
      <c r="A845" s="502"/>
      <c r="B845" s="502" t="s">
        <v>1344</v>
      </c>
      <c r="F845" s="504" t="s">
        <v>27</v>
      </c>
      <c r="G845" s="584">
        <v>5</v>
      </c>
      <c r="H845" s="503"/>
      <c r="J845" s="593">
        <f>H845*G845</f>
        <v>0</v>
      </c>
    </row>
    <row r="846" spans="1:10">
      <c r="A846" s="502"/>
      <c r="B846" s="502"/>
      <c r="G846" s="585"/>
      <c r="H846" s="503"/>
      <c r="J846" s="593"/>
    </row>
    <row r="847" spans="1:10">
      <c r="A847" s="502" t="s">
        <v>20</v>
      </c>
      <c r="B847" s="502" t="s">
        <v>1011</v>
      </c>
      <c r="G847" s="585"/>
      <c r="H847" s="503"/>
      <c r="J847" s="593"/>
    </row>
    <row r="848" spans="1:10">
      <c r="A848" s="502"/>
      <c r="B848" s="502" t="s">
        <v>1012</v>
      </c>
      <c r="G848" s="585"/>
      <c r="H848" s="503"/>
      <c r="J848" s="593"/>
    </row>
    <row r="849" spans="1:10">
      <c r="A849" s="502"/>
      <c r="B849" s="502" t="s">
        <v>1013</v>
      </c>
      <c r="G849" s="585"/>
      <c r="H849" s="503"/>
      <c r="J849" s="593"/>
    </row>
    <row r="850" spans="1:10">
      <c r="A850" s="502"/>
      <c r="B850" s="502" t="s">
        <v>1014</v>
      </c>
      <c r="G850" s="585"/>
      <c r="H850" s="503"/>
      <c r="J850" s="593"/>
    </row>
    <row r="851" spans="1:10">
      <c r="A851" s="502"/>
      <c r="B851" s="502" t="s">
        <v>1015</v>
      </c>
      <c r="G851" s="585"/>
      <c r="H851" s="503"/>
      <c r="J851" s="593"/>
    </row>
    <row r="852" spans="1:10">
      <c r="A852" s="502"/>
      <c r="B852" s="502" t="s">
        <v>1016</v>
      </c>
      <c r="F852" s="585" t="s">
        <v>27</v>
      </c>
      <c r="G852" s="585">
        <v>1</v>
      </c>
      <c r="H852" s="503"/>
      <c r="J852" s="593">
        <f>H852*G852</f>
        <v>0</v>
      </c>
    </row>
    <row r="853" spans="1:10">
      <c r="A853" s="502"/>
      <c r="B853" s="502"/>
      <c r="G853" s="585"/>
      <c r="H853" s="503"/>
      <c r="J853" s="593"/>
    </row>
    <row r="854" spans="1:10">
      <c r="A854" s="502" t="s">
        <v>21</v>
      </c>
      <c r="B854" s="526" t="s">
        <v>1017</v>
      </c>
      <c r="C854" s="514"/>
      <c r="D854" s="514"/>
      <c r="E854" s="514"/>
      <c r="F854" s="514"/>
      <c r="G854" s="585"/>
      <c r="H854" s="503"/>
      <c r="J854" s="593"/>
    </row>
    <row r="855" spans="1:10">
      <c r="A855" s="502"/>
      <c r="B855" s="526" t="s">
        <v>1018</v>
      </c>
      <c r="C855" s="514"/>
      <c r="D855" s="514"/>
      <c r="E855" s="514"/>
      <c r="F855" s="585" t="s">
        <v>27</v>
      </c>
      <c r="G855" s="585">
        <v>9</v>
      </c>
      <c r="H855" s="503"/>
      <c r="J855" s="593">
        <f>H855*G855</f>
        <v>0</v>
      </c>
    </row>
    <row r="856" spans="1:10">
      <c r="A856" s="502"/>
      <c r="B856" s="502"/>
      <c r="G856" s="585"/>
      <c r="H856" s="503"/>
      <c r="J856" s="593"/>
    </row>
    <row r="857" spans="1:10">
      <c r="A857" s="502" t="s">
        <v>48</v>
      </c>
      <c r="B857" s="502" t="s">
        <v>826</v>
      </c>
      <c r="F857" s="504"/>
      <c r="H857" s="503"/>
      <c r="J857" s="593"/>
    </row>
    <row r="858" spans="1:10">
      <c r="A858" s="502"/>
      <c r="B858" s="502" t="s">
        <v>827</v>
      </c>
      <c r="F858" s="512" t="s">
        <v>27</v>
      </c>
      <c r="G858" s="512">
        <v>1</v>
      </c>
      <c r="H858" s="503"/>
      <c r="J858" s="593">
        <f>H858*G858</f>
        <v>0</v>
      </c>
    </row>
    <row r="859" spans="1:10">
      <c r="A859" s="502"/>
      <c r="B859" s="502"/>
      <c r="F859" s="512"/>
      <c r="G859" s="512"/>
      <c r="H859" s="503"/>
      <c r="J859" s="593"/>
    </row>
    <row r="860" spans="1:10">
      <c r="A860" s="502" t="s">
        <v>67</v>
      </c>
      <c r="B860" s="502" t="s">
        <v>1019</v>
      </c>
      <c r="F860" s="512"/>
      <c r="G860" s="512"/>
      <c r="H860" s="503"/>
      <c r="J860" s="593"/>
    </row>
    <row r="861" spans="1:10">
      <c r="A861" s="502"/>
      <c r="B861" s="502" t="s">
        <v>1345</v>
      </c>
      <c r="F861" s="512"/>
      <c r="G861" s="512"/>
      <c r="H861" s="503"/>
      <c r="J861" s="593"/>
    </row>
    <row r="862" spans="1:10">
      <c r="A862" s="502"/>
      <c r="B862" s="502" t="s">
        <v>1346</v>
      </c>
      <c r="F862" s="512"/>
      <c r="G862" s="512"/>
      <c r="H862" s="503"/>
      <c r="J862" s="593"/>
    </row>
    <row r="863" spans="1:10">
      <c r="A863" s="502"/>
      <c r="B863" s="502" t="s">
        <v>1347</v>
      </c>
      <c r="F863" s="512"/>
      <c r="G863" s="512"/>
      <c r="H863" s="503"/>
      <c r="J863" s="593"/>
    </row>
    <row r="864" spans="1:10">
      <c r="A864" s="502"/>
      <c r="B864" s="502" t="s">
        <v>1348</v>
      </c>
      <c r="F864" s="512"/>
      <c r="G864" s="512"/>
      <c r="H864" s="503"/>
      <c r="J864" s="593"/>
    </row>
    <row r="865" spans="1:10">
      <c r="A865" s="502"/>
      <c r="B865" s="502" t="s">
        <v>1349</v>
      </c>
      <c r="F865" s="512" t="s">
        <v>27</v>
      </c>
      <c r="G865" s="512">
        <v>9</v>
      </c>
      <c r="H865" s="503"/>
      <c r="J865" s="593">
        <f>H865*G865</f>
        <v>0</v>
      </c>
    </row>
    <row r="866" spans="1:10">
      <c r="A866" s="502"/>
      <c r="B866" s="502"/>
      <c r="F866" s="512"/>
      <c r="G866" s="512"/>
      <c r="H866" s="503"/>
      <c r="J866" s="593"/>
    </row>
    <row r="867" spans="1:10">
      <c r="A867" s="502" t="s">
        <v>73</v>
      </c>
      <c r="B867" s="502" t="s">
        <v>1020</v>
      </c>
      <c r="G867" s="512"/>
      <c r="H867" s="503"/>
      <c r="J867" s="593"/>
    </row>
    <row r="868" spans="1:10">
      <c r="A868" s="502"/>
      <c r="B868" s="526" t="s">
        <v>1350</v>
      </c>
      <c r="C868" s="514"/>
      <c r="D868" s="514"/>
      <c r="E868" s="514"/>
      <c r="F868" s="585" t="s">
        <v>27</v>
      </c>
      <c r="G868" s="585">
        <v>1</v>
      </c>
      <c r="H868" s="503"/>
      <c r="I868" s="54"/>
      <c r="J868" s="593">
        <f>H868*G868</f>
        <v>0</v>
      </c>
    </row>
    <row r="869" spans="1:10">
      <c r="A869" s="502"/>
      <c r="B869" s="535"/>
      <c r="C869" s="514"/>
      <c r="D869" s="514"/>
      <c r="E869" s="514"/>
      <c r="F869" s="514"/>
      <c r="G869" s="512"/>
      <c r="H869" s="503"/>
      <c r="I869" s="54"/>
      <c r="J869" s="600"/>
    </row>
    <row r="870" spans="1:10">
      <c r="A870" s="502" t="s">
        <v>135</v>
      </c>
      <c r="B870" s="502" t="s">
        <v>1021</v>
      </c>
      <c r="F870" s="512" t="s">
        <v>590</v>
      </c>
      <c r="G870" s="512">
        <v>1</v>
      </c>
      <c r="H870" s="503"/>
      <c r="I870" s="54"/>
      <c r="J870" s="593">
        <f>H870*G870</f>
        <v>0</v>
      </c>
    </row>
    <row r="871" spans="1:10">
      <c r="A871" s="526"/>
      <c r="G871" s="585"/>
      <c r="H871" s="503"/>
      <c r="I871" s="54"/>
      <c r="J871" s="600"/>
    </row>
    <row r="872" spans="1:10" ht="15.75" thickBot="1">
      <c r="A872" s="543"/>
      <c r="B872" s="572"/>
      <c r="C872" s="572"/>
      <c r="D872" s="572"/>
      <c r="E872" s="572"/>
      <c r="F872" s="573"/>
      <c r="G872" s="573"/>
      <c r="H872" s="570"/>
      <c r="I872" s="543"/>
      <c r="J872" s="601"/>
    </row>
    <row r="873" spans="1:10" ht="15.75" thickTop="1">
      <c r="A873" s="55"/>
      <c r="B873" s="514"/>
      <c r="C873" s="514"/>
      <c r="D873" s="514"/>
      <c r="E873" s="514"/>
      <c r="F873" s="512"/>
      <c r="G873" s="512"/>
      <c r="H873" s="503"/>
      <c r="I873" s="54"/>
      <c r="J873" s="600"/>
    </row>
    <row r="874" spans="1:10">
      <c r="A874" s="55" t="s">
        <v>1022</v>
      </c>
      <c r="B874" s="55"/>
      <c r="C874" s="55"/>
      <c r="D874" s="55"/>
      <c r="E874" s="55"/>
      <c r="F874" s="539"/>
      <c r="G874" s="55"/>
      <c r="H874" s="55"/>
      <c r="I874" s="55"/>
      <c r="J874" s="600">
        <f>SUM(J797:J873)</f>
        <v>0</v>
      </c>
    </row>
    <row r="875" spans="1:10">
      <c r="A875" s="536"/>
      <c r="B875" s="55"/>
      <c r="C875" s="55"/>
      <c r="D875" s="55"/>
      <c r="E875" s="55"/>
      <c r="F875" s="539"/>
      <c r="G875" s="55"/>
      <c r="H875" s="55"/>
      <c r="I875" s="55"/>
      <c r="J875" s="602"/>
    </row>
    <row r="876" spans="1:10">
      <c r="A876" s="502"/>
      <c r="B876" s="54"/>
      <c r="C876" s="54"/>
      <c r="D876" s="54"/>
      <c r="E876" s="54"/>
      <c r="F876" s="531"/>
      <c r="G876" s="54"/>
      <c r="H876" s="54"/>
      <c r="I876" s="54"/>
      <c r="J876" s="600"/>
    </row>
    <row r="877" spans="1:10">
      <c r="A877" s="502"/>
      <c r="B877" s="54"/>
      <c r="C877" s="54"/>
      <c r="D877" s="54"/>
      <c r="E877" s="54"/>
      <c r="F877" s="531"/>
      <c r="G877" s="54"/>
      <c r="H877" s="54"/>
      <c r="I877" s="54"/>
      <c r="J877" s="600"/>
    </row>
    <row r="878" spans="1:10">
      <c r="A878" s="502"/>
      <c r="B878" s="54"/>
      <c r="C878" s="54"/>
      <c r="D878" s="54"/>
      <c r="E878" s="54"/>
      <c r="F878" s="531"/>
      <c r="G878" s="54"/>
      <c r="H878" s="54"/>
      <c r="I878" s="54"/>
      <c r="J878" s="600"/>
    </row>
    <row r="879" spans="1:10">
      <c r="A879" s="502"/>
      <c r="B879" s="54"/>
      <c r="C879" s="54"/>
      <c r="D879" s="54"/>
      <c r="E879" s="54"/>
      <c r="F879" s="531"/>
      <c r="G879" s="54"/>
      <c r="H879" s="54"/>
      <c r="I879" s="54"/>
      <c r="J879" s="600"/>
    </row>
    <row r="880" spans="1:10">
      <c r="A880" s="502"/>
      <c r="B880" s="54"/>
      <c r="C880" s="54"/>
      <c r="D880" s="54"/>
      <c r="E880" s="54"/>
      <c r="F880" s="531"/>
      <c r="G880" s="54"/>
      <c r="H880" s="54"/>
      <c r="I880" s="54"/>
      <c r="J880" s="600"/>
    </row>
    <row r="881" spans="1:10">
      <c r="A881" s="502"/>
      <c r="B881" s="54"/>
      <c r="C881" s="54"/>
      <c r="D881" s="54"/>
      <c r="E881" s="54"/>
      <c r="F881" s="531"/>
      <c r="G881" s="54"/>
      <c r="H881" s="54"/>
      <c r="I881" s="54"/>
      <c r="J881" s="600"/>
    </row>
    <row r="882" spans="1:10">
      <c r="A882" s="502"/>
      <c r="B882" s="54"/>
      <c r="C882" s="54"/>
      <c r="D882" s="54"/>
      <c r="E882" s="54"/>
      <c r="F882" s="531"/>
      <c r="G882" s="54"/>
      <c r="H882" s="54"/>
      <c r="I882" s="54"/>
      <c r="J882" s="600"/>
    </row>
    <row r="883" spans="1:10">
      <c r="A883" s="585"/>
      <c r="G883" s="585"/>
      <c r="J883" s="596"/>
    </row>
    <row r="884" spans="1:10">
      <c r="A884" s="585"/>
      <c r="G884" s="585"/>
      <c r="J884" s="596"/>
    </row>
    <row r="885" spans="1:10">
      <c r="A885" s="542" t="s">
        <v>1023</v>
      </c>
      <c r="G885" s="585"/>
    </row>
    <row r="886" spans="1:10">
      <c r="A886" s="542"/>
      <c r="G886" s="585"/>
    </row>
    <row r="887" spans="1:10">
      <c r="A887" s="542"/>
      <c r="G887" s="585"/>
    </row>
    <row r="888" spans="1:10">
      <c r="A888" s="54" t="s">
        <v>1024</v>
      </c>
      <c r="G888" s="585"/>
      <c r="H888" s="585">
        <f>J545</f>
        <v>0</v>
      </c>
      <c r="J888" s="604" t="s">
        <v>1026</v>
      </c>
    </row>
    <row r="889" spans="1:10">
      <c r="A889" s="54"/>
      <c r="G889" s="585"/>
    </row>
    <row r="890" spans="1:10">
      <c r="A890" s="54" t="s">
        <v>1025</v>
      </c>
      <c r="B890" s="536"/>
      <c r="C890" s="537"/>
      <c r="D890" s="538"/>
      <c r="E890" s="538"/>
      <c r="G890" s="585"/>
      <c r="H890" s="54">
        <f>J780</f>
        <v>0</v>
      </c>
      <c r="I890" s="643" t="s">
        <v>1026</v>
      </c>
      <c r="J890" s="643"/>
    </row>
    <row r="891" spans="1:10">
      <c r="A891" s="540"/>
      <c r="B891" s="54"/>
      <c r="C891" s="54"/>
      <c r="D891" s="54"/>
      <c r="E891" s="54"/>
      <c r="F891" s="531"/>
      <c r="G891" s="54"/>
      <c r="H891" s="54"/>
      <c r="I891" s="54"/>
      <c r="J891" s="600"/>
    </row>
    <row r="892" spans="1:10">
      <c r="A892" s="54" t="s">
        <v>1027</v>
      </c>
      <c r="F892" s="504"/>
      <c r="H892" s="54">
        <f>J874</f>
        <v>0</v>
      </c>
      <c r="I892" s="643" t="s">
        <v>1026</v>
      </c>
      <c r="J892" s="643"/>
    </row>
    <row r="893" spans="1:10">
      <c r="A893" s="502"/>
      <c r="B893" s="54"/>
      <c r="C893" s="54"/>
      <c r="D893" s="54"/>
      <c r="E893" s="54"/>
      <c r="F893" s="531"/>
      <c r="G893" s="54"/>
      <c r="H893" s="54"/>
      <c r="I893" s="54"/>
      <c r="J893" s="600"/>
    </row>
    <row r="894" spans="1:10" ht="15.75" thickBot="1">
      <c r="A894" s="571"/>
      <c r="B894" s="543"/>
      <c r="C894" s="543"/>
      <c r="D894" s="543"/>
      <c r="E894" s="543"/>
      <c r="F894" s="544"/>
      <c r="G894" s="543"/>
      <c r="H894" s="543"/>
      <c r="I894" s="643" t="s">
        <v>1026</v>
      </c>
      <c r="J894" s="643"/>
    </row>
    <row r="895" spans="1:10" ht="15.75" thickTop="1">
      <c r="A895" s="585"/>
      <c r="B895" s="55"/>
      <c r="C895" s="55"/>
      <c r="D895" s="55"/>
      <c r="E895" s="55"/>
      <c r="F895" s="539"/>
      <c r="G895" s="55"/>
      <c r="H895" s="55"/>
      <c r="I895" s="584"/>
      <c r="J895" s="596"/>
    </row>
    <row r="896" spans="1:10">
      <c r="A896" s="545" t="s">
        <v>1367</v>
      </c>
      <c r="G896" s="585"/>
      <c r="H896" s="55">
        <f>H892+H890+H888</f>
        <v>0</v>
      </c>
      <c r="I896" s="643" t="s">
        <v>1026</v>
      </c>
      <c r="J896" s="643"/>
    </row>
    <row r="897" spans="1:10">
      <c r="A897" s="54"/>
      <c r="B897" s="54"/>
      <c r="C897" s="54"/>
      <c r="D897" s="54"/>
      <c r="E897" s="531"/>
      <c r="F897" s="54"/>
      <c r="G897" s="54"/>
      <c r="H897" s="503"/>
      <c r="I897" s="643"/>
      <c r="J897" s="643"/>
    </row>
    <row r="898" spans="1:10">
      <c r="A898" s="545" t="s">
        <v>1028</v>
      </c>
      <c r="B898" s="54"/>
      <c r="C898" s="54"/>
      <c r="D898" s="54"/>
      <c r="E898" s="531"/>
      <c r="F898" s="54"/>
      <c r="G898" s="54"/>
      <c r="H898" s="55">
        <f>H896*0.25</f>
        <v>0</v>
      </c>
      <c r="I898" s="643" t="s">
        <v>1026</v>
      </c>
      <c r="J898" s="643"/>
    </row>
    <row r="899" spans="1:10" ht="15.75" thickBot="1">
      <c r="A899" s="543"/>
      <c r="B899" s="543"/>
      <c r="C899" s="543"/>
      <c r="D899" s="543"/>
      <c r="E899" s="543"/>
      <c r="F899" s="544"/>
      <c r="G899" s="543"/>
      <c r="H899" s="543"/>
      <c r="I899" s="55"/>
      <c r="J899" s="602"/>
    </row>
    <row r="900" spans="1:10" ht="15.75" thickTop="1">
      <c r="A900" s="54"/>
      <c r="B900" s="55"/>
      <c r="C900" s="55"/>
      <c r="D900" s="55"/>
      <c r="E900" s="55"/>
      <c r="F900" s="539"/>
      <c r="G900" s="55"/>
      <c r="H900" s="55"/>
      <c r="I900" s="55"/>
      <c r="J900" s="602"/>
    </row>
    <row r="901" spans="1:10">
      <c r="A901" s="545" t="s">
        <v>1368</v>
      </c>
      <c r="B901" s="54"/>
      <c r="C901" s="54"/>
      <c r="D901" s="54"/>
      <c r="E901" s="531"/>
      <c r="F901" s="54"/>
      <c r="G901" s="54"/>
      <c r="H901" s="55">
        <f>H896+H898</f>
        <v>0</v>
      </c>
      <c r="I901" s="643" t="s">
        <v>1026</v>
      </c>
      <c r="J901" s="643"/>
    </row>
    <row r="902" spans="1:10">
      <c r="A902" s="585"/>
      <c r="B902" s="54"/>
      <c r="C902" s="54"/>
      <c r="D902" s="54"/>
      <c r="E902" s="531"/>
      <c r="F902" s="54"/>
      <c r="G902" s="54"/>
      <c r="I902" s="644"/>
      <c r="J902" s="644"/>
    </row>
    <row r="903" spans="1:10">
      <c r="G903" s="585"/>
    </row>
    <row r="1318" spans="12:17">
      <c r="L1318" s="547"/>
    </row>
    <row r="1319" spans="12:17">
      <c r="L1319" s="548"/>
      <c r="M1319" s="548"/>
      <c r="N1319" s="548"/>
    </row>
    <row r="1320" spans="12:17">
      <c r="L1320" s="548"/>
      <c r="M1320" s="548"/>
      <c r="N1320" s="548"/>
    </row>
    <row r="1321" spans="12:17">
      <c r="L1321" s="548"/>
      <c r="M1321" s="548"/>
      <c r="N1321" s="548"/>
    </row>
    <row r="1322" spans="12:17">
      <c r="L1322" s="548"/>
      <c r="M1322" s="548"/>
      <c r="N1322" s="548"/>
    </row>
    <row r="1323" spans="12:17">
      <c r="L1323" s="548"/>
      <c r="M1323" s="548"/>
      <c r="N1323" s="548"/>
    </row>
    <row r="1324" spans="12:17">
      <c r="L1324" s="548"/>
      <c r="M1324" s="548"/>
      <c r="N1324" s="548"/>
    </row>
    <row r="1325" spans="12:17">
      <c r="L1325" s="547"/>
      <c r="N1325" s="547"/>
      <c r="O1325" s="547"/>
      <c r="P1325" s="547"/>
      <c r="Q1325" s="547"/>
    </row>
    <row r="1326" spans="12:17">
      <c r="N1326" s="547"/>
      <c r="O1326" s="547"/>
      <c r="P1326" s="547"/>
      <c r="Q1326" s="547"/>
    </row>
  </sheetData>
  <mergeCells count="20">
    <mergeCell ref="I894:J894"/>
    <mergeCell ref="I892:J892"/>
    <mergeCell ref="A58:D61"/>
    <mergeCell ref="E58:G61"/>
    <mergeCell ref="H58:H59"/>
    <mergeCell ref="I58:I59"/>
    <mergeCell ref="B63:E63"/>
    <mergeCell ref="F63:G63"/>
    <mergeCell ref="I63:J63"/>
    <mergeCell ref="I890:J890"/>
    <mergeCell ref="A1:D4"/>
    <mergeCell ref="E1:G4"/>
    <mergeCell ref="H1:H2"/>
    <mergeCell ref="I1:I2"/>
    <mergeCell ref="A13:B13"/>
    <mergeCell ref="I896:J896"/>
    <mergeCell ref="I898:J898"/>
    <mergeCell ref="I897:J897"/>
    <mergeCell ref="I901:J901"/>
    <mergeCell ref="I902:J902"/>
  </mergeCells>
  <conditionalFormatting sqref="A408">
    <cfRule type="dataBar" priority="2">
      <dataBar>
        <cfvo type="min"/>
        <cfvo type="max"/>
        <color rgb="FF638EC6"/>
      </dataBar>
    </cfRule>
  </conditionalFormatting>
  <conditionalFormatting sqref="A408">
    <cfRule type="dataBar" priority="1">
      <dataBar>
        <cfvo type="min"/>
        <cfvo type="max"/>
        <color rgb="FF638EC6"/>
      </dataBar>
    </cfRule>
  </conditionalFormatting>
  <pageMargins left="0.39370078740157483" right="0.39370078740157483" top="0.74803149606299213" bottom="0.74803149606299213" header="0.31496062992125984" footer="0.31496062992125984"/>
  <pageSetup paperSize="9" scale="84" fitToHeight="2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J10" sqref="J10"/>
    </sheetView>
  </sheetViews>
  <sheetFormatPr defaultRowHeight="15"/>
  <cols>
    <col min="1" max="1" width="5.5703125" customWidth="1"/>
    <col min="2" max="2" width="18.28515625" customWidth="1"/>
    <col min="6" max="6" width="5.5703125" customWidth="1"/>
    <col min="7" max="7" width="13.140625" bestFit="1" customWidth="1"/>
    <col min="8" max="8" width="9.140625" customWidth="1"/>
  </cols>
  <sheetData>
    <row r="2" spans="1:8" ht="20.25">
      <c r="A2" s="56" t="s">
        <v>90</v>
      </c>
      <c r="B2" s="8"/>
      <c r="C2" s="8"/>
      <c r="D2" s="8"/>
      <c r="E2" s="8"/>
      <c r="F2" s="8"/>
      <c r="G2" s="8"/>
      <c r="H2" s="8"/>
    </row>
    <row r="3" spans="1:8">
      <c r="A3" s="8"/>
      <c r="B3" s="8"/>
      <c r="C3" s="8"/>
      <c r="D3" s="8"/>
      <c r="E3" s="8"/>
      <c r="F3" s="8"/>
      <c r="G3" s="8"/>
      <c r="H3" s="8"/>
    </row>
    <row r="4" spans="1:8" ht="15.75">
      <c r="A4" s="57" t="s">
        <v>1</v>
      </c>
      <c r="B4" s="57" t="s">
        <v>109</v>
      </c>
      <c r="C4" s="59"/>
      <c r="D4" s="59"/>
      <c r="E4" s="59"/>
      <c r="F4" s="59"/>
      <c r="G4" s="60">
        <f>' GO radovi'!F559</f>
        <v>0</v>
      </c>
      <c r="H4" s="58" t="s">
        <v>37</v>
      </c>
    </row>
    <row r="5" spans="1:8" ht="15.75">
      <c r="A5" s="57"/>
      <c r="B5" s="57"/>
      <c r="C5" s="59"/>
      <c r="D5" s="59"/>
      <c r="E5" s="59"/>
      <c r="F5" s="59"/>
      <c r="G5" s="60"/>
      <c r="H5" s="58"/>
    </row>
    <row r="6" spans="1:8" ht="15.75">
      <c r="A6" s="57" t="s">
        <v>5</v>
      </c>
      <c r="B6" s="57" t="s">
        <v>108</v>
      </c>
      <c r="C6" s="59"/>
      <c r="D6" s="59"/>
      <c r="E6" s="59"/>
      <c r="F6" s="59"/>
      <c r="G6" s="58">
        <f>'vodovod i kanalizacija'!F332</f>
        <v>0</v>
      </c>
      <c r="H6" s="58" t="s">
        <v>37</v>
      </c>
    </row>
    <row r="7" spans="1:8" ht="15.75">
      <c r="A7" s="57"/>
      <c r="B7" s="57"/>
      <c r="C7" s="59"/>
      <c r="D7" s="59"/>
      <c r="E7" s="59"/>
      <c r="F7" s="59"/>
      <c r="G7" s="58"/>
      <c r="H7" s="58"/>
    </row>
    <row r="8" spans="1:8" ht="15.75">
      <c r="A8" s="57" t="s">
        <v>7</v>
      </c>
      <c r="B8" s="57" t="s">
        <v>148</v>
      </c>
      <c r="C8" s="59"/>
      <c r="D8" s="59"/>
      <c r="E8" s="59"/>
      <c r="F8" s="59"/>
      <c r="G8" s="58">
        <f>elektroinstalacije!G645</f>
        <v>0</v>
      </c>
      <c r="H8" s="58" t="s">
        <v>37</v>
      </c>
    </row>
    <row r="9" spans="1:8" ht="15.75">
      <c r="A9" s="57"/>
      <c r="B9" s="57"/>
      <c r="C9" s="59"/>
      <c r="D9" s="59"/>
      <c r="E9" s="59"/>
      <c r="F9" s="59"/>
      <c r="G9" s="58"/>
      <c r="H9" s="58"/>
    </row>
    <row r="10" spans="1:8" ht="15.75">
      <c r="A10" s="57" t="s">
        <v>8</v>
      </c>
      <c r="B10" s="57" t="s">
        <v>38</v>
      </c>
      <c r="C10" s="59"/>
      <c r="D10" s="59"/>
      <c r="E10" s="59"/>
      <c r="F10" s="59"/>
      <c r="G10" s="58">
        <f>'strojarske instalacije'!H896</f>
        <v>0</v>
      </c>
      <c r="H10" s="58" t="s">
        <v>37</v>
      </c>
    </row>
    <row r="11" spans="1:8" s="633" customFormat="1" ht="18.75">
      <c r="A11" s="631"/>
      <c r="B11" s="631" t="s">
        <v>35</v>
      </c>
      <c r="C11" s="631"/>
      <c r="D11" s="631"/>
      <c r="E11" s="631"/>
      <c r="F11" s="631"/>
      <c r="G11" s="632">
        <f>SUM(G4:G10)</f>
        <v>0</v>
      </c>
      <c r="H11" s="632" t="s">
        <v>37</v>
      </c>
    </row>
    <row r="12" spans="1:8" s="633" customFormat="1" ht="19.5" thickBot="1">
      <c r="A12" s="634"/>
      <c r="B12" s="635" t="s">
        <v>89</v>
      </c>
      <c r="C12" s="636"/>
      <c r="D12" s="636"/>
      <c r="E12" s="635"/>
      <c r="F12" s="635"/>
      <c r="G12" s="637">
        <f>G11*0.25</f>
        <v>0</v>
      </c>
      <c r="H12" s="637" t="s">
        <v>37</v>
      </c>
    </row>
    <row r="13" spans="1:8" s="633" customFormat="1" ht="19.5" thickTop="1">
      <c r="A13" s="638"/>
      <c r="B13" s="639" t="s">
        <v>252</v>
      </c>
      <c r="C13" s="638"/>
      <c r="D13" s="638"/>
      <c r="E13" s="638"/>
      <c r="F13" s="638"/>
      <c r="G13" s="640">
        <f>G12+G11</f>
        <v>0</v>
      </c>
      <c r="H13" s="641" t="s">
        <v>37</v>
      </c>
    </row>
    <row r="15" spans="1:8" ht="15.75">
      <c r="A15" s="8"/>
      <c r="B15" s="8"/>
      <c r="C15" s="8"/>
      <c r="D15" s="8"/>
      <c r="E15" s="9"/>
      <c r="F15" s="8"/>
      <c r="G15" s="8"/>
      <c r="H15" s="8"/>
    </row>
    <row r="16" spans="1:8" ht="15.75">
      <c r="A16" s="8"/>
      <c r="B16" s="8"/>
      <c r="C16" s="8"/>
      <c r="D16" s="8"/>
      <c r="E16" s="9"/>
      <c r="F16" s="8"/>
      <c r="G16" s="8"/>
      <c r="H16" s="8"/>
    </row>
    <row r="17" spans="1:8">
      <c r="A17" s="8"/>
      <c r="B17" s="8"/>
      <c r="C17" s="8"/>
      <c r="D17" s="8"/>
      <c r="E17" s="8"/>
      <c r="F17" s="8"/>
      <c r="G17" s="8"/>
      <c r="H17" s="8"/>
    </row>
    <row r="19" spans="1:8" ht="15.75">
      <c r="A19" s="630" t="s">
        <v>1412</v>
      </c>
      <c r="C19" s="673"/>
      <c r="D19" s="673"/>
      <c r="E19" s="673"/>
      <c r="F19" s="673"/>
      <c r="G19" s="673"/>
      <c r="H19" s="673"/>
    </row>
    <row r="21" spans="1:8" ht="15.75">
      <c r="A21" s="630" t="s">
        <v>1413</v>
      </c>
      <c r="C21" s="673"/>
      <c r="D21" s="673"/>
      <c r="E21" s="673"/>
      <c r="F21" s="673"/>
      <c r="G21" s="673"/>
      <c r="H21" s="673"/>
    </row>
    <row r="23" spans="1:8" ht="15.75">
      <c r="A23" s="630" t="s">
        <v>1414</v>
      </c>
      <c r="C23" s="673"/>
      <c r="D23" s="673"/>
      <c r="E23" s="673"/>
      <c r="F23" s="673"/>
      <c r="G23" s="673"/>
      <c r="H23" s="673"/>
    </row>
    <row r="25" spans="1:8" ht="15.75">
      <c r="A25" s="630" t="s">
        <v>1415</v>
      </c>
      <c r="C25" s="673"/>
      <c r="D25" s="673"/>
      <c r="E25" s="673"/>
      <c r="F25" s="673"/>
      <c r="G25" s="673"/>
      <c r="H25" s="673"/>
    </row>
    <row r="27" spans="1:8" ht="15.75">
      <c r="A27" s="630" t="s">
        <v>1416</v>
      </c>
      <c r="C27" s="673"/>
      <c r="D27" s="673"/>
      <c r="E27" s="673"/>
      <c r="F27" s="673"/>
      <c r="G27" s="673"/>
      <c r="H27" s="673"/>
    </row>
    <row r="31" spans="1:8">
      <c r="A31" s="8"/>
      <c r="B31" s="8"/>
      <c r="C31" s="8"/>
      <c r="D31" s="8"/>
      <c r="E31" s="8"/>
      <c r="F31" s="8"/>
      <c r="G31" s="8"/>
      <c r="H31" s="8"/>
    </row>
  </sheetData>
  <mergeCells count="5">
    <mergeCell ref="C19:H19"/>
    <mergeCell ref="C21:H21"/>
    <mergeCell ref="C23:H23"/>
    <mergeCell ref="C25:H25"/>
    <mergeCell ref="C27:H27"/>
  </mergeCells>
  <pageMargins left="1.1023622047244095"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3</vt:i4>
      </vt:variant>
    </vt:vector>
  </HeadingPairs>
  <TitlesOfParts>
    <vt:vector size="8" baseType="lpstr">
      <vt:lpstr> GO radovi</vt:lpstr>
      <vt:lpstr>vodovod i kanalizacija</vt:lpstr>
      <vt:lpstr>elektroinstalacije</vt:lpstr>
      <vt:lpstr>strojarske instalacije</vt:lpstr>
      <vt:lpstr>rekapitulacija</vt:lpstr>
      <vt:lpstr>' GO radovi'!Podrucje_ispisa</vt:lpstr>
      <vt:lpstr>elektroinstalacije!Podrucje_ispisa</vt:lpstr>
      <vt:lpstr>rekapitulacija!Podrucje_ispisa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dc:creator>
  <cp:lastModifiedBy>Ivica Ahac</cp:lastModifiedBy>
  <cp:lastPrinted>2018-02-02T10:51:59Z</cp:lastPrinted>
  <dcterms:created xsi:type="dcterms:W3CDTF">2013-10-10T10:45:24Z</dcterms:created>
  <dcterms:modified xsi:type="dcterms:W3CDTF">2018-02-02T10:55:03Z</dcterms:modified>
</cp:coreProperties>
</file>